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<sst xmlns="http://schemas.openxmlformats.org/spreadsheetml/2006/main" count="90" uniqueCount="87">
  <si>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</si>
  <si>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</si>
  <si>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</si>
  <si>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</si>
  <si>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</si>
  <si>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</si>
  <si>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</si>
  <si>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</si>
  <si>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</si>
  <si>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</si>
  <si>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</si>
  <si>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</si>
  <si>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</si>
  <si>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</si>
  <si>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</si>
  <si>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</si>
  <si>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</si>
  <si>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</si>
  <si>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</si>
  <si>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</si>
  <si>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</si>
  <si>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</si>
  <si>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</si>
  <si>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</si>
  <si>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</si>
  <si>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</si>
  <si>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</si>
  <si>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</si>
  <si>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</si>
  <si>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</si>
  <si>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</si>
  <si>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</si>
  <si>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</si>
  <si>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</si>
  <si>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</si>
  <si>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</si>
  <si>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</si>
  <si>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</si>
  <si>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</si>
  <si>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</si>
  <si>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</si>
  <si>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</si>
  <si>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</si>
  <si>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</si>
  <si>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</si>
  <si>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</si>
  <si>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</si>
  <si>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</si>
  <si>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</si>
  <si>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</si>
  <si>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</si>
  <si>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</si>
  <si>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</si>
  <si>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</si>
  <si>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</si>
  <si>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</si>
  <si>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</si>
  <si>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</si>
  <si>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</si>
  <si>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</si>
  <si>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</si>
  <si>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</si>
  <si>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</si>
  <si>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</si>
  <si>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</si>
  <si>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</si>
  <si>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</si>
  <si>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</si>
  <si>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</si>
  <si>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</si>
  <si>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</si>
  <si>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</si>
  <si>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</si>
  <si>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</si>
  <si>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</si>
  <si>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</si>
  <si>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</si>
  <si>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</si>
  <si>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План на январь - февраль с учетом изменений, тыс. грн.</t>
  </si>
  <si>
    <t>План на січень - лютий  з урахуванням змін, тис. грн.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</si>
  <si>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</si>
  <si>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</si>
  <si>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</si>
  <si>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</si>
  <si>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 xml:space="preserve">Поступило            с  01 января по 19 февраля,
тыс. грн. </t>
  </si>
  <si>
    <t xml:space="preserve">Надійшло з 
01 січня
по 19 лютого      тис. грн. </t>
  </si>
  <si>
    <t>у 12,2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</si>
</sst>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33" borderId="10" xfId="0" applyNumberFormat="1" applyFont="1" applyFill="1" applyBorder="1" applyAlignment="1">
      <alignment/>
    </xf>
    <xf numFmtId="173" fontId="9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75" zoomScaleSheetLayoutView="75" zoomScalePageLayoutView="0" workbookViewId="0" topLeftCell="A40">
      <selection activeCell="D43" sqref="D43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3"/>
      <c r="B1" s="13"/>
      <c r="C1" s="13"/>
      <c r="D1" s="13"/>
      <c r="E1" s="6"/>
      <c r="F1" s="14"/>
    </row>
    <row r="2" spans="1:6" ht="26.25" customHeight="1">
      <c r="A2" s="81" t="s">
        <v>76</v>
      </c>
      <c r="B2" s="81"/>
      <c r="C2" s="81"/>
      <c r="D2" s="81"/>
      <c r="E2" s="82"/>
      <c r="F2" s="14"/>
    </row>
    <row r="3" spans="1:6" ht="15">
      <c r="A3" s="3"/>
      <c r="B3" s="3"/>
      <c r="C3" s="7"/>
      <c r="D3" s="8"/>
      <c r="E3" s="6"/>
      <c r="F3" s="14"/>
    </row>
    <row r="4" spans="1:6" ht="27" customHeight="1">
      <c r="A4" s="83" t="s">
        <v>32</v>
      </c>
      <c r="B4" s="86" t="s">
        <v>81</v>
      </c>
      <c r="C4" s="84" t="s">
        <v>79</v>
      </c>
      <c r="D4" s="83" t="s">
        <v>85</v>
      </c>
      <c r="E4" s="85" t="s">
        <v>33</v>
      </c>
      <c r="F4" s="14"/>
    </row>
    <row r="5" spans="1:6" ht="37.5" customHeight="1">
      <c r="A5" s="83"/>
      <c r="B5" s="86"/>
      <c r="C5" s="84"/>
      <c r="D5" s="83"/>
      <c r="E5" s="85"/>
      <c r="F5" s="14"/>
    </row>
    <row r="6" spans="1:6" ht="15">
      <c r="A6" s="18" t="s">
        <v>34</v>
      </c>
      <c r="B6" s="18"/>
      <c r="C6" s="16"/>
      <c r="D6" s="17"/>
      <c r="E6" s="15"/>
      <c r="F6" s="14"/>
    </row>
    <row r="7" spans="1:6" ht="15">
      <c r="A7" s="29" t="s">
        <v>35</v>
      </c>
      <c r="B7" s="74">
        <v>880000</v>
      </c>
      <c r="C7" s="64">
        <v>118577.6</v>
      </c>
      <c r="D7" s="51">
        <v>112352.588</v>
      </c>
      <c r="E7" s="9">
        <f>D7/C7*100</f>
        <v>94.75026311883525</v>
      </c>
      <c r="F7" s="14"/>
    </row>
    <row r="8" spans="1:6" ht="15">
      <c r="A8" s="26" t="s">
        <v>73</v>
      </c>
      <c r="B8" s="75">
        <v>2400</v>
      </c>
      <c r="C8" s="64">
        <v>325.9</v>
      </c>
      <c r="D8" s="51">
        <v>64.161</v>
      </c>
      <c r="E8" s="9">
        <f aca="true" t="shared" si="0" ref="E8:E43">D8/C8*100</f>
        <v>19.687327401043266</v>
      </c>
      <c r="F8" s="14"/>
    </row>
    <row r="9" spans="1:6" ht="45">
      <c r="A9" s="25" t="s">
        <v>36</v>
      </c>
      <c r="B9" s="61">
        <v>118000</v>
      </c>
      <c r="C9" s="64">
        <v>19400</v>
      </c>
      <c r="D9" s="51">
        <v>11683.295</v>
      </c>
      <c r="E9" s="9">
        <f t="shared" si="0"/>
        <v>60.223170103092784</v>
      </c>
      <c r="F9" s="14"/>
    </row>
    <row r="10" spans="1:6" ht="15">
      <c r="A10" s="26" t="s">
        <v>64</v>
      </c>
      <c r="B10" s="75">
        <f>B11+B15+B17</f>
        <v>391790</v>
      </c>
      <c r="C10" s="64">
        <f>C11+C15+C17</f>
        <v>64559.7</v>
      </c>
      <c r="D10" s="10">
        <f>D11+D15+D16+D17</f>
        <v>57949.051999999996</v>
      </c>
      <c r="E10" s="9">
        <f t="shared" si="0"/>
        <v>89.76041090649429</v>
      </c>
      <c r="F10" s="14"/>
    </row>
    <row r="11" spans="1:6" s="47" customFormat="1" ht="15">
      <c r="A11" s="21" t="s">
        <v>37</v>
      </c>
      <c r="B11" s="61">
        <f>SUM(B12:B14)</f>
        <v>245165</v>
      </c>
      <c r="C11" s="65">
        <f>C12+C13+C14</f>
        <v>34989</v>
      </c>
      <c r="D11" s="41">
        <f>D12+D13+D14</f>
        <v>20967.203999999998</v>
      </c>
      <c r="E11" s="9">
        <f t="shared" si="0"/>
        <v>59.92513075538025</v>
      </c>
      <c r="F11" s="46"/>
    </row>
    <row r="12" spans="1:6" s="47" customFormat="1" ht="30">
      <c r="A12" s="21" t="s">
        <v>66</v>
      </c>
      <c r="B12" s="61">
        <v>15570</v>
      </c>
      <c r="C12" s="65">
        <v>2934</v>
      </c>
      <c r="D12" s="52">
        <v>3416.262</v>
      </c>
      <c r="E12" s="9">
        <f t="shared" si="0"/>
        <v>116.43701431492843</v>
      </c>
      <c r="F12" s="46"/>
    </row>
    <row r="13" spans="1:6" s="47" customFormat="1" ht="15">
      <c r="A13" s="21" t="s">
        <v>38</v>
      </c>
      <c r="B13" s="61">
        <v>224600</v>
      </c>
      <c r="C13" s="65">
        <v>31895</v>
      </c>
      <c r="D13" s="52">
        <v>17364.609</v>
      </c>
      <c r="E13" s="9">
        <f t="shared" si="0"/>
        <v>54.44304436432043</v>
      </c>
      <c r="F13" s="46"/>
    </row>
    <row r="14" spans="1:6" s="47" customFormat="1" ht="15">
      <c r="A14" s="21" t="s">
        <v>39</v>
      </c>
      <c r="B14" s="61">
        <v>4995</v>
      </c>
      <c r="C14" s="65">
        <v>160</v>
      </c>
      <c r="D14" s="52">
        <v>186.333</v>
      </c>
      <c r="E14" s="9">
        <f t="shared" si="0"/>
        <v>116.458125</v>
      </c>
      <c r="F14" s="46"/>
    </row>
    <row r="15" spans="1:6" s="47" customFormat="1" ht="15">
      <c r="A15" s="24" t="s">
        <v>40</v>
      </c>
      <c r="B15" s="61">
        <v>195</v>
      </c>
      <c r="C15" s="65">
        <v>40.7</v>
      </c>
      <c r="D15" s="52">
        <v>55.831</v>
      </c>
      <c r="E15" s="9">
        <f t="shared" si="0"/>
        <v>137.17690417690417</v>
      </c>
      <c r="F15" s="46"/>
    </row>
    <row r="16" spans="1:6" s="47" customFormat="1" ht="45">
      <c r="A16" s="24" t="s">
        <v>75</v>
      </c>
      <c r="B16" s="61">
        <v>0</v>
      </c>
      <c r="C16" s="65"/>
      <c r="D16" s="52">
        <v>-10.019</v>
      </c>
      <c r="E16" s="9"/>
      <c r="F16" s="46"/>
    </row>
    <row r="17" spans="1:6" s="47" customFormat="1" ht="15">
      <c r="A17" s="24" t="s">
        <v>41</v>
      </c>
      <c r="B17" s="61">
        <v>146430</v>
      </c>
      <c r="C17" s="65">
        <v>29530</v>
      </c>
      <c r="D17" s="52">
        <v>36936.036</v>
      </c>
      <c r="E17" s="9">
        <f t="shared" si="0"/>
        <v>125.07970199796816</v>
      </c>
      <c r="F17" s="46"/>
    </row>
    <row r="18" spans="1:6" ht="15">
      <c r="A18" s="25" t="s">
        <v>42</v>
      </c>
      <c r="B18" s="61">
        <v>620</v>
      </c>
      <c r="C18" s="64">
        <v>162</v>
      </c>
      <c r="D18" s="51">
        <v>0</v>
      </c>
      <c r="E18" s="9">
        <f t="shared" si="0"/>
        <v>0</v>
      </c>
      <c r="F18" s="14"/>
    </row>
    <row r="19" spans="1:6" ht="15">
      <c r="A19" s="25" t="s">
        <v>43</v>
      </c>
      <c r="B19" s="61">
        <v>150</v>
      </c>
      <c r="C19" s="64">
        <v>20</v>
      </c>
      <c r="D19" s="51">
        <v>243.616</v>
      </c>
      <c r="E19" s="9" t="s">
        <v>86</v>
      </c>
      <c r="F19" s="14"/>
    </row>
    <row r="20" spans="1:6" ht="30">
      <c r="A20" s="25" t="s">
        <v>44</v>
      </c>
      <c r="B20" s="61">
        <v>14210</v>
      </c>
      <c r="C20" s="64">
        <v>1700</v>
      </c>
      <c r="D20" s="51">
        <v>1358.996</v>
      </c>
      <c r="E20" s="9">
        <f t="shared" si="0"/>
        <v>79.94094117647059</v>
      </c>
      <c r="F20" s="14"/>
    </row>
    <row r="21" spans="1:6" ht="60">
      <c r="A21" s="25" t="s">
        <v>45</v>
      </c>
      <c r="B21" s="61">
        <v>7400</v>
      </c>
      <c r="C21" s="64">
        <v>1185</v>
      </c>
      <c r="D21" s="51">
        <v>902.191</v>
      </c>
      <c r="E21" s="9">
        <f t="shared" si="0"/>
        <v>76.13426160337553</v>
      </c>
      <c r="F21" s="14"/>
    </row>
    <row r="22" spans="1:6" ht="15">
      <c r="A22" s="25" t="s">
        <v>46</v>
      </c>
      <c r="B22" s="61">
        <v>5800</v>
      </c>
      <c r="C22" s="64">
        <v>919</v>
      </c>
      <c r="D22" s="51">
        <v>612.302</v>
      </c>
      <c r="E22" s="9">
        <f t="shared" si="0"/>
        <v>66.62698585418934</v>
      </c>
      <c r="F22" s="14"/>
    </row>
    <row r="23" spans="1:6" ht="15">
      <c r="A23" s="26" t="s">
        <v>47</v>
      </c>
      <c r="B23" s="61">
        <v>3430</v>
      </c>
      <c r="C23" s="64">
        <v>430</v>
      </c>
      <c r="D23" s="74">
        <v>421.568</v>
      </c>
      <c r="E23" s="9">
        <f t="shared" si="0"/>
        <v>98.03906976744186</v>
      </c>
      <c r="F23" s="14"/>
    </row>
    <row r="24" spans="1:6" s="36" customFormat="1" ht="17.25" customHeight="1">
      <c r="A24" s="27" t="s">
        <v>48</v>
      </c>
      <c r="B24" s="76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185587.769</v>
      </c>
      <c r="E24" s="63">
        <f t="shared" si="0"/>
        <v>89.53516271772564</v>
      </c>
      <c r="F24" s="37"/>
    </row>
    <row r="25" spans="1:6" ht="23.25" customHeight="1">
      <c r="A25" s="26" t="s">
        <v>49</v>
      </c>
      <c r="B25" s="61">
        <f>SUM(B26:B32)</f>
        <v>1306751.433</v>
      </c>
      <c r="C25" s="64">
        <f>SUM(C26:C32)</f>
        <v>209644.75600000002</v>
      </c>
      <c r="D25" s="64">
        <f>SUM(D26:D32)</f>
        <v>192609.31300000002</v>
      </c>
      <c r="E25" s="9">
        <f t="shared" si="0"/>
        <v>91.87413826845257</v>
      </c>
      <c r="F25" s="34"/>
    </row>
    <row r="26" spans="1:6" ht="126" customHeight="1">
      <c r="A26" s="31" t="s">
        <v>50</v>
      </c>
      <c r="B26" s="61">
        <v>424514.7</v>
      </c>
      <c r="C26" s="11">
        <v>66873.3</v>
      </c>
      <c r="D26" s="60">
        <v>61560.233</v>
      </c>
      <c r="E26" s="9">
        <f t="shared" si="0"/>
        <v>92.05502495016695</v>
      </c>
      <c r="F26" s="34"/>
    </row>
    <row r="27" spans="1:6" ht="143.25" customHeight="1">
      <c r="A27" s="31" t="s">
        <v>51</v>
      </c>
      <c r="B27" s="61">
        <v>237433.2</v>
      </c>
      <c r="C27" s="11">
        <v>45117.479</v>
      </c>
      <c r="D27" s="60">
        <v>33558.622</v>
      </c>
      <c r="E27" s="9">
        <f t="shared" si="0"/>
        <v>74.38053442658</v>
      </c>
      <c r="F27" s="34"/>
    </row>
    <row r="28" spans="1:6" ht="75">
      <c r="A28" s="31" t="s">
        <v>52</v>
      </c>
      <c r="B28" s="61">
        <v>291.9</v>
      </c>
      <c r="C28" s="65">
        <v>49.4</v>
      </c>
      <c r="D28" s="60">
        <v>49.4</v>
      </c>
      <c r="E28" s="9">
        <f t="shared" si="0"/>
        <v>100</v>
      </c>
      <c r="F28" s="34"/>
    </row>
    <row r="29" spans="1:6" ht="30">
      <c r="A29" s="31" t="s">
        <v>53</v>
      </c>
      <c r="B29" s="61">
        <v>308428.4</v>
      </c>
      <c r="C29" s="65">
        <v>45189.7</v>
      </c>
      <c r="D29" s="60">
        <v>45189.7</v>
      </c>
      <c r="E29" s="9">
        <f t="shared" si="0"/>
        <v>100</v>
      </c>
      <c r="F29" s="34"/>
    </row>
    <row r="30" spans="1:6" ht="30">
      <c r="A30" s="31" t="s">
        <v>54</v>
      </c>
      <c r="B30" s="61">
        <v>328547.1</v>
      </c>
      <c r="C30" s="65">
        <v>51264.5</v>
      </c>
      <c r="D30" s="60">
        <v>51264.5</v>
      </c>
      <c r="E30" s="9">
        <f t="shared" si="0"/>
        <v>100</v>
      </c>
      <c r="F30" s="34"/>
    </row>
    <row r="31" spans="1:6" ht="152.25" customHeight="1">
      <c r="A31" s="32" t="s">
        <v>55</v>
      </c>
      <c r="B31" s="61">
        <v>3174.2</v>
      </c>
      <c r="C31" s="65">
        <v>474.4</v>
      </c>
      <c r="D31" s="60">
        <v>416.554</v>
      </c>
      <c r="E31" s="9">
        <f t="shared" si="0"/>
        <v>87.80649241146712</v>
      </c>
      <c r="F31" s="34"/>
    </row>
    <row r="32" spans="1:6" ht="15">
      <c r="A32" s="33" t="s">
        <v>56</v>
      </c>
      <c r="B32" s="61">
        <v>4361.933</v>
      </c>
      <c r="C32" s="67">
        <v>675.977</v>
      </c>
      <c r="D32" s="60">
        <v>570.304</v>
      </c>
      <c r="E32" s="9">
        <f t="shared" si="0"/>
        <v>84.36736752877687</v>
      </c>
      <c r="F32" s="34"/>
    </row>
    <row r="33" spans="1:6" s="38" customFormat="1" ht="14.25">
      <c r="A33" s="28" t="s">
        <v>57</v>
      </c>
      <c r="B33" s="76">
        <f>B24+B25</f>
        <v>2730551.433</v>
      </c>
      <c r="C33" s="66">
        <f>C24+C25</f>
        <v>416923.956</v>
      </c>
      <c r="D33" s="12">
        <f>D24+D25</f>
        <v>378197.08200000005</v>
      </c>
      <c r="E33" s="63">
        <f t="shared" si="0"/>
        <v>90.71128596889741</v>
      </c>
      <c r="F33" s="37"/>
    </row>
    <row r="34" spans="1:6" ht="15">
      <c r="A34" s="28" t="s">
        <v>58</v>
      </c>
      <c r="B34" s="61"/>
      <c r="C34" s="66"/>
      <c r="D34" s="61"/>
      <c r="E34" s="9"/>
      <c r="F34" s="34"/>
    </row>
    <row r="35" spans="1:6" ht="15">
      <c r="A35" s="25" t="s">
        <v>42</v>
      </c>
      <c r="B35" s="61">
        <v>0</v>
      </c>
      <c r="C35" s="66"/>
      <c r="D35" s="61">
        <v>135.261</v>
      </c>
      <c r="E35" s="9"/>
      <c r="F35" s="34"/>
    </row>
    <row r="36" spans="1:6" ht="60">
      <c r="A36" s="25" t="s">
        <v>59</v>
      </c>
      <c r="B36" s="61">
        <v>1500</v>
      </c>
      <c r="C36" s="64">
        <v>52.7</v>
      </c>
      <c r="D36" s="62">
        <v>72.009</v>
      </c>
      <c r="E36" s="9">
        <f t="shared" si="0"/>
        <v>136.63946869070207</v>
      </c>
      <c r="F36" s="34"/>
    </row>
    <row r="37" spans="1:6" ht="60">
      <c r="A37" s="30" t="s">
        <v>69</v>
      </c>
      <c r="B37" s="61">
        <v>70</v>
      </c>
      <c r="C37" s="64">
        <v>4.5</v>
      </c>
      <c r="D37" s="62">
        <v>6.62</v>
      </c>
      <c r="E37" s="9">
        <f t="shared" si="0"/>
        <v>147.11111111111111</v>
      </c>
      <c r="F37" s="34"/>
    </row>
    <row r="38" spans="1:6" ht="36" customHeight="1">
      <c r="A38" s="25" t="s">
        <v>60</v>
      </c>
      <c r="B38" s="61">
        <v>165</v>
      </c>
      <c r="C38" s="64">
        <v>140</v>
      </c>
      <c r="D38" s="62">
        <v>618.147</v>
      </c>
      <c r="E38" s="9">
        <f t="shared" si="0"/>
        <v>441.53357142857146</v>
      </c>
      <c r="F38" s="34"/>
    </row>
    <row r="39" spans="1:6" ht="38.25" customHeight="1">
      <c r="A39" s="77" t="s">
        <v>82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  <c r="F39" s="34"/>
    </row>
    <row r="40" spans="1:6" s="54" customFormat="1" ht="30.75" customHeight="1">
      <c r="A40" s="28" t="s">
        <v>61</v>
      </c>
      <c r="B40" s="76">
        <f>SUM(B35:B39)</f>
        <v>4035</v>
      </c>
      <c r="C40" s="66">
        <f>SUM(C36:C39)</f>
        <v>657.2</v>
      </c>
      <c r="D40" s="66">
        <f>SUM(D35:D39)</f>
        <v>1292.6370000000002</v>
      </c>
      <c r="E40" s="9">
        <f t="shared" si="0"/>
        <v>196.68852708460136</v>
      </c>
      <c r="F40" s="53"/>
    </row>
    <row r="41" spans="1:6" s="54" customFormat="1" ht="24.75" customHeight="1">
      <c r="A41" s="28" t="s">
        <v>62</v>
      </c>
      <c r="B41" s="76">
        <f>B33+B40</f>
        <v>2734586.433</v>
      </c>
      <c r="C41" s="68">
        <f>C33+C40</f>
        <v>417581.156</v>
      </c>
      <c r="D41" s="50">
        <f>D33+D40</f>
        <v>379489.71900000004</v>
      </c>
      <c r="E41" s="63">
        <f t="shared" si="0"/>
        <v>90.87807568596318</v>
      </c>
      <c r="F41" s="53"/>
    </row>
    <row r="42" spans="1:6" s="71" customFormat="1" ht="44.25" customHeight="1">
      <c r="A42" s="69" t="s">
        <v>68</v>
      </c>
      <c r="B42" s="78">
        <v>705.5</v>
      </c>
      <c r="C42" s="79"/>
      <c r="D42" s="79">
        <v>71.529</v>
      </c>
      <c r="E42" s="80"/>
      <c r="F42" s="70"/>
    </row>
    <row r="43" spans="1:6" s="56" customFormat="1" ht="30.75" customHeight="1">
      <c r="A43" s="27" t="s">
        <v>63</v>
      </c>
      <c r="B43" s="76">
        <f>B41+B42</f>
        <v>2735291.933</v>
      </c>
      <c r="C43" s="68">
        <f>C41+C42</f>
        <v>417581.156</v>
      </c>
      <c r="D43" s="50">
        <f>D41+D42</f>
        <v>379561.248</v>
      </c>
      <c r="E43" s="63">
        <f t="shared" si="0"/>
        <v>90.8952050508716</v>
      </c>
      <c r="F43" s="55"/>
    </row>
    <row r="44" spans="3:6" ht="12.75">
      <c r="C44" s="35"/>
      <c r="D44" s="35"/>
      <c r="E44" s="35"/>
      <c r="F44" s="35"/>
    </row>
    <row r="46" spans="1:2" ht="308.25" customHeight="1">
      <c r="A46" s="58"/>
      <c r="B46" s="58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zoomScalePageLayoutView="0" workbookViewId="0" topLeftCell="A37">
      <selection activeCell="D43" sqref="D43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3"/>
      <c r="B1" s="13"/>
      <c r="C1" s="13"/>
      <c r="D1" s="13"/>
      <c r="E1" s="6"/>
    </row>
    <row r="2" spans="1:5" ht="26.25" customHeight="1">
      <c r="A2" s="81" t="s">
        <v>77</v>
      </c>
      <c r="B2" s="81"/>
      <c r="C2" s="81"/>
      <c r="D2" s="81"/>
      <c r="E2" s="82"/>
    </row>
    <row r="3" spans="1:5" ht="15">
      <c r="A3" s="3"/>
      <c r="B3" s="3"/>
      <c r="C3" s="7"/>
      <c r="D3" s="8"/>
      <c r="E3" s="6"/>
    </row>
    <row r="4" spans="1:5" ht="16.5" customHeight="1">
      <c r="A4" s="89" t="s">
        <v>13</v>
      </c>
      <c r="B4" s="86" t="s">
        <v>81</v>
      </c>
      <c r="C4" s="91" t="s">
        <v>78</v>
      </c>
      <c r="D4" s="89" t="s">
        <v>84</v>
      </c>
      <c r="E4" s="87" t="s">
        <v>14</v>
      </c>
    </row>
    <row r="5" spans="1:5" ht="69.75" customHeight="1">
      <c r="A5" s="90"/>
      <c r="B5" s="86"/>
      <c r="C5" s="92"/>
      <c r="D5" s="90"/>
      <c r="E5" s="88"/>
    </row>
    <row r="6" spans="1:5" ht="15">
      <c r="A6" s="18" t="s">
        <v>12</v>
      </c>
      <c r="B6" s="18"/>
      <c r="C6" s="16"/>
      <c r="D6" s="17"/>
      <c r="E6" s="15"/>
    </row>
    <row r="7" spans="1:5" ht="16.5" customHeight="1">
      <c r="A7" s="19" t="s">
        <v>0</v>
      </c>
      <c r="B7" s="74">
        <v>880000</v>
      </c>
      <c r="C7" s="64">
        <v>118577.6</v>
      </c>
      <c r="D7" s="51">
        <v>112352.588</v>
      </c>
      <c r="E7" s="9">
        <f>D7/C7*100</f>
        <v>94.75026311883525</v>
      </c>
    </row>
    <row r="8" spans="1:5" ht="16.5" customHeight="1">
      <c r="A8" s="19" t="s">
        <v>1</v>
      </c>
      <c r="B8" s="75">
        <v>2400</v>
      </c>
      <c r="C8" s="64">
        <v>325.9</v>
      </c>
      <c r="D8" s="51">
        <v>64.161</v>
      </c>
      <c r="E8" s="9">
        <f aca="true" t="shared" si="0" ref="E8:E43">D8/C8*100</f>
        <v>19.687327401043266</v>
      </c>
    </row>
    <row r="9" spans="1:5" ht="40.5" customHeight="1">
      <c r="A9" s="20" t="s">
        <v>29</v>
      </c>
      <c r="B9" s="61">
        <v>118000</v>
      </c>
      <c r="C9" s="64">
        <v>19400</v>
      </c>
      <c r="D9" s="51">
        <v>11683.295</v>
      </c>
      <c r="E9" s="9">
        <f t="shared" si="0"/>
        <v>60.223170103092784</v>
      </c>
    </row>
    <row r="10" spans="1:5" s="3" customFormat="1" ht="17.25" customHeight="1">
      <c r="A10" s="8" t="s">
        <v>65</v>
      </c>
      <c r="B10" s="75">
        <f>B11+B15+B17</f>
        <v>391790</v>
      </c>
      <c r="C10" s="64">
        <f>C11+C15+C17</f>
        <v>64559.7</v>
      </c>
      <c r="D10" s="10">
        <f>D11+D15+D16+D17</f>
        <v>57949.051999999996</v>
      </c>
      <c r="E10" s="9">
        <f t="shared" si="0"/>
        <v>89.76041090649429</v>
      </c>
    </row>
    <row r="11" spans="1:5" s="48" customFormat="1" ht="15">
      <c r="A11" s="21" t="s">
        <v>70</v>
      </c>
      <c r="B11" s="61">
        <f>SUM(B12:B14)</f>
        <v>245165</v>
      </c>
      <c r="C11" s="65">
        <f>C12+C13+C14</f>
        <v>34989</v>
      </c>
      <c r="D11" s="41">
        <f>D12+D13+D14</f>
        <v>20967.203999999998</v>
      </c>
      <c r="E11" s="9">
        <f t="shared" si="0"/>
        <v>59.92513075538025</v>
      </c>
    </row>
    <row r="12" spans="1:5" s="48" customFormat="1" ht="30">
      <c r="A12" s="22" t="s">
        <v>28</v>
      </c>
      <c r="B12" s="61">
        <v>15570</v>
      </c>
      <c r="C12" s="65">
        <v>2934</v>
      </c>
      <c r="D12" s="52">
        <v>3416.262</v>
      </c>
      <c r="E12" s="9">
        <f t="shared" si="0"/>
        <v>116.43701431492843</v>
      </c>
    </row>
    <row r="13" spans="1:5" s="48" customFormat="1" ht="15">
      <c r="A13" s="23" t="s">
        <v>72</v>
      </c>
      <c r="B13" s="61">
        <v>224600</v>
      </c>
      <c r="C13" s="65">
        <v>31895</v>
      </c>
      <c r="D13" s="52">
        <v>17364.609</v>
      </c>
      <c r="E13" s="9">
        <f t="shared" si="0"/>
        <v>54.44304436432043</v>
      </c>
    </row>
    <row r="14" spans="1:5" s="48" customFormat="1" ht="15">
      <c r="A14" s="21" t="s">
        <v>21</v>
      </c>
      <c r="B14" s="61">
        <v>4995</v>
      </c>
      <c r="C14" s="65">
        <v>160</v>
      </c>
      <c r="D14" s="52">
        <v>186.333</v>
      </c>
      <c r="E14" s="9">
        <f t="shared" si="0"/>
        <v>116.458125</v>
      </c>
    </row>
    <row r="15" spans="1:5" s="48" customFormat="1" ht="15">
      <c r="A15" s="24" t="s">
        <v>2</v>
      </c>
      <c r="B15" s="61">
        <v>195</v>
      </c>
      <c r="C15" s="65">
        <v>40.7</v>
      </c>
      <c r="D15" s="52">
        <v>55.831</v>
      </c>
      <c r="E15" s="9">
        <f t="shared" si="0"/>
        <v>137.17690417690417</v>
      </c>
    </row>
    <row r="16" spans="1:5" s="48" customFormat="1" ht="60">
      <c r="A16" s="24" t="s">
        <v>74</v>
      </c>
      <c r="B16" s="61">
        <v>0</v>
      </c>
      <c r="C16" s="65"/>
      <c r="D16" s="52">
        <v>-10.019</v>
      </c>
      <c r="E16" s="9"/>
    </row>
    <row r="17" spans="1:5" s="48" customFormat="1" ht="15">
      <c r="A17" s="24" t="s">
        <v>23</v>
      </c>
      <c r="B17" s="61">
        <v>146430</v>
      </c>
      <c r="C17" s="65">
        <v>29530</v>
      </c>
      <c r="D17" s="52">
        <v>36936.036</v>
      </c>
      <c r="E17" s="9">
        <f t="shared" si="0"/>
        <v>125.07970199796816</v>
      </c>
    </row>
    <row r="18" spans="1:5" ht="15">
      <c r="A18" s="25" t="s">
        <v>3</v>
      </c>
      <c r="B18" s="61">
        <v>620</v>
      </c>
      <c r="C18" s="64">
        <v>162</v>
      </c>
      <c r="D18" s="51">
        <v>0</v>
      </c>
      <c r="E18" s="9">
        <f t="shared" si="0"/>
        <v>0</v>
      </c>
    </row>
    <row r="19" spans="1:5" ht="16.5" customHeight="1">
      <c r="A19" s="19" t="s">
        <v>15</v>
      </c>
      <c r="B19" s="61">
        <v>150</v>
      </c>
      <c r="C19" s="64">
        <v>20</v>
      </c>
      <c r="D19" s="51">
        <v>243.616</v>
      </c>
      <c r="E19" s="9" t="s">
        <v>86</v>
      </c>
    </row>
    <row r="20" spans="1:5" ht="28.5" customHeight="1">
      <c r="A20" s="25" t="s">
        <v>4</v>
      </c>
      <c r="B20" s="61">
        <v>14210</v>
      </c>
      <c r="C20" s="64">
        <v>1700</v>
      </c>
      <c r="D20" s="51">
        <v>1358.996</v>
      </c>
      <c r="E20" s="9">
        <f t="shared" si="0"/>
        <v>79.94094117647059</v>
      </c>
    </row>
    <row r="21" spans="1:5" ht="77.25" customHeight="1">
      <c r="A21" s="25" t="s">
        <v>30</v>
      </c>
      <c r="B21" s="61">
        <v>7400</v>
      </c>
      <c r="C21" s="64">
        <v>1185</v>
      </c>
      <c r="D21" s="51">
        <v>902.191</v>
      </c>
      <c r="E21" s="9">
        <f t="shared" si="0"/>
        <v>76.13426160337553</v>
      </c>
    </row>
    <row r="22" spans="1:5" ht="15" customHeight="1">
      <c r="A22" s="25" t="s">
        <v>5</v>
      </c>
      <c r="B22" s="61">
        <v>5800</v>
      </c>
      <c r="C22" s="64">
        <v>919</v>
      </c>
      <c r="D22" s="51">
        <v>612.302</v>
      </c>
      <c r="E22" s="9">
        <f t="shared" si="0"/>
        <v>66.62698585418934</v>
      </c>
    </row>
    <row r="23" spans="1:5" ht="15" customHeight="1">
      <c r="A23" s="26" t="s">
        <v>22</v>
      </c>
      <c r="B23" s="61">
        <v>3430</v>
      </c>
      <c r="C23" s="64">
        <v>430</v>
      </c>
      <c r="D23" s="74">
        <v>421.568</v>
      </c>
      <c r="E23" s="9">
        <f t="shared" si="0"/>
        <v>98.03906976744186</v>
      </c>
    </row>
    <row r="24" spans="1:5" s="2" customFormat="1" ht="16.5" customHeight="1">
      <c r="A24" s="27" t="s">
        <v>16</v>
      </c>
      <c r="B24" s="76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185587.769</v>
      </c>
      <c r="E24" s="63">
        <f t="shared" si="0"/>
        <v>89.53516271772564</v>
      </c>
    </row>
    <row r="25" spans="1:5" s="2" customFormat="1" ht="15" customHeight="1">
      <c r="A25" s="42" t="s">
        <v>71</v>
      </c>
      <c r="B25" s="61">
        <f>SUM(B26:B32)</f>
        <v>1306751.433</v>
      </c>
      <c r="C25" s="64">
        <f>SUM(C26:C32)</f>
        <v>209644.75600000002</v>
      </c>
      <c r="D25" s="64">
        <f>SUM(D26:D32)</f>
        <v>192609.31300000002</v>
      </c>
      <c r="E25" s="9">
        <f t="shared" si="0"/>
        <v>91.87413826845257</v>
      </c>
    </row>
    <row r="26" spans="1:5" s="2" customFormat="1" ht="135.75" customHeight="1">
      <c r="A26" s="43" t="s">
        <v>24</v>
      </c>
      <c r="B26" s="61">
        <v>424514.7</v>
      </c>
      <c r="C26" s="11">
        <v>66873.3</v>
      </c>
      <c r="D26" s="60">
        <v>61560.233</v>
      </c>
      <c r="E26" s="9">
        <f t="shared" si="0"/>
        <v>92.05502495016695</v>
      </c>
    </row>
    <row r="27" spans="1:5" s="2" customFormat="1" ht="137.25" customHeight="1">
      <c r="A27" s="43" t="s">
        <v>17</v>
      </c>
      <c r="B27" s="61">
        <v>237433.2</v>
      </c>
      <c r="C27" s="11">
        <v>45117.479</v>
      </c>
      <c r="D27" s="60">
        <v>33558.622</v>
      </c>
      <c r="E27" s="9">
        <f t="shared" si="0"/>
        <v>74.38053442658</v>
      </c>
    </row>
    <row r="28" spans="1:5" s="2" customFormat="1" ht="93" customHeight="1">
      <c r="A28" s="43" t="s">
        <v>25</v>
      </c>
      <c r="B28" s="61">
        <v>291.9</v>
      </c>
      <c r="C28" s="65">
        <v>49.4</v>
      </c>
      <c r="D28" s="60">
        <v>49.4</v>
      </c>
      <c r="E28" s="9">
        <f t="shared" si="0"/>
        <v>100</v>
      </c>
    </row>
    <row r="29" spans="1:5" s="2" customFormat="1" ht="43.5" customHeight="1">
      <c r="A29" s="43" t="s">
        <v>6</v>
      </c>
      <c r="B29" s="61">
        <v>308428.4</v>
      </c>
      <c r="C29" s="65">
        <v>45189.7</v>
      </c>
      <c r="D29" s="60">
        <v>45189.7</v>
      </c>
      <c r="E29" s="9">
        <f t="shared" si="0"/>
        <v>100</v>
      </c>
    </row>
    <row r="30" spans="1:5" s="2" customFormat="1" ht="47.25" customHeight="1">
      <c r="A30" s="43" t="s">
        <v>7</v>
      </c>
      <c r="B30" s="61">
        <v>328547.1</v>
      </c>
      <c r="C30" s="65">
        <v>51264.5</v>
      </c>
      <c r="D30" s="60">
        <v>51264.5</v>
      </c>
      <c r="E30" s="9">
        <f t="shared" si="0"/>
        <v>100</v>
      </c>
    </row>
    <row r="31" spans="1:5" s="2" customFormat="1" ht="150" customHeight="1">
      <c r="A31" s="44" t="s">
        <v>26</v>
      </c>
      <c r="B31" s="61">
        <v>3174.2</v>
      </c>
      <c r="C31" s="65">
        <v>474.4</v>
      </c>
      <c r="D31" s="60">
        <v>416.554</v>
      </c>
      <c r="E31" s="9">
        <f t="shared" si="0"/>
        <v>87.80649241146712</v>
      </c>
    </row>
    <row r="32" spans="1:5" s="2" customFormat="1" ht="16.5" customHeight="1">
      <c r="A32" s="45" t="s">
        <v>8</v>
      </c>
      <c r="B32" s="61">
        <v>4361.933</v>
      </c>
      <c r="C32" s="67">
        <v>675.977</v>
      </c>
      <c r="D32" s="60">
        <v>570.304</v>
      </c>
      <c r="E32" s="9">
        <f t="shared" si="0"/>
        <v>84.36736752877687</v>
      </c>
    </row>
    <row r="33" spans="1:5" s="57" customFormat="1" ht="20.25" customHeight="1">
      <c r="A33" s="49" t="s">
        <v>18</v>
      </c>
      <c r="B33" s="76">
        <f>B24+B25</f>
        <v>2730551.433</v>
      </c>
      <c r="C33" s="66">
        <f>C24+C25</f>
        <v>416923.956</v>
      </c>
      <c r="D33" s="12">
        <f>D24+D25</f>
        <v>378197.08200000005</v>
      </c>
      <c r="E33" s="63">
        <f t="shared" si="0"/>
        <v>90.71128596889741</v>
      </c>
    </row>
    <row r="34" spans="1:5" s="2" customFormat="1" ht="16.5" customHeight="1">
      <c r="A34" s="28" t="s">
        <v>19</v>
      </c>
      <c r="B34" s="61"/>
      <c r="C34" s="66"/>
      <c r="D34" s="61"/>
      <c r="E34" s="9"/>
    </row>
    <row r="35" spans="1:5" ht="16.5" customHeight="1">
      <c r="A35" s="25" t="s">
        <v>80</v>
      </c>
      <c r="B35" s="61">
        <v>0</v>
      </c>
      <c r="C35" s="66"/>
      <c r="D35" s="61">
        <v>135.261</v>
      </c>
      <c r="E35" s="9"/>
    </row>
    <row r="36" spans="1:5" ht="59.25" customHeight="1">
      <c r="A36" s="40" t="s">
        <v>27</v>
      </c>
      <c r="B36" s="61">
        <v>1500</v>
      </c>
      <c r="C36" s="64">
        <v>52.7</v>
      </c>
      <c r="D36" s="62">
        <v>72.009</v>
      </c>
      <c r="E36" s="9">
        <f t="shared" si="0"/>
        <v>136.63946869070207</v>
      </c>
    </row>
    <row r="37" spans="1:5" ht="29.25" customHeight="1">
      <c r="A37" s="40" t="s">
        <v>67</v>
      </c>
      <c r="B37" s="61">
        <v>70</v>
      </c>
      <c r="C37" s="64">
        <v>4.5</v>
      </c>
      <c r="D37" s="62">
        <v>6.62</v>
      </c>
      <c r="E37" s="9">
        <f t="shared" si="0"/>
        <v>147.11111111111111</v>
      </c>
    </row>
    <row r="38" spans="1:5" ht="29.25" customHeight="1">
      <c r="A38" s="40" t="s">
        <v>9</v>
      </c>
      <c r="B38" s="61">
        <v>165</v>
      </c>
      <c r="C38" s="64">
        <v>140</v>
      </c>
      <c r="D38" s="62">
        <v>618.147</v>
      </c>
      <c r="E38" s="9">
        <f t="shared" si="0"/>
        <v>441.53357142857146</v>
      </c>
    </row>
    <row r="39" spans="1:5" s="39" customFormat="1" ht="45">
      <c r="A39" s="77" t="s">
        <v>83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</row>
    <row r="40" spans="1:5" s="39" customFormat="1" ht="15">
      <c r="A40" s="28" t="s">
        <v>10</v>
      </c>
      <c r="B40" s="76">
        <f>SUM(B35:B39)</f>
        <v>4035</v>
      </c>
      <c r="C40" s="66">
        <f>SUM(C36:C39)</f>
        <v>657.2</v>
      </c>
      <c r="D40" s="66">
        <f>SUM(D35:D39)</f>
        <v>1292.6370000000002</v>
      </c>
      <c r="E40" s="9">
        <f t="shared" si="0"/>
        <v>196.68852708460136</v>
      </c>
    </row>
    <row r="41" spans="1:5" s="39" customFormat="1" ht="18.75" customHeight="1">
      <c r="A41" s="49" t="s">
        <v>11</v>
      </c>
      <c r="B41" s="76">
        <f>B33+B40</f>
        <v>2734586.433</v>
      </c>
      <c r="C41" s="68">
        <f>C33+C40</f>
        <v>417581.156</v>
      </c>
      <c r="D41" s="50">
        <f>D33+D40</f>
        <v>379489.71900000004</v>
      </c>
      <c r="E41" s="63">
        <f t="shared" si="0"/>
        <v>90.87807568596318</v>
      </c>
    </row>
    <row r="42" spans="1:5" s="39" customFormat="1" ht="45">
      <c r="A42" s="72" t="s">
        <v>31</v>
      </c>
      <c r="B42" s="78">
        <v>705.5</v>
      </c>
      <c r="C42" s="79"/>
      <c r="D42" s="79">
        <v>71.529</v>
      </c>
      <c r="E42" s="80"/>
    </row>
    <row r="43" spans="1:5" ht="14.25">
      <c r="A43" s="59" t="s">
        <v>20</v>
      </c>
      <c r="B43" s="76">
        <f>B41+B42</f>
        <v>2735291.933</v>
      </c>
      <c r="C43" s="68">
        <f>C41+C42</f>
        <v>417581.156</v>
      </c>
      <c r="D43" s="50">
        <f>D41+D42</f>
        <v>379561.248</v>
      </c>
      <c r="E43" s="63">
        <f t="shared" si="0"/>
        <v>90.8952050508716</v>
      </c>
    </row>
    <row r="44" spans="3:5" ht="14.25">
      <c r="C44" s="35"/>
      <c r="E44" s="73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2016-02-08T12:34:35Z</cp:lastPrinted>
  <dcterms:created xsi:type="dcterms:W3CDTF">2004-07-02T06:40:36Z</dcterms:created>
  <dcterms:modified xsi:type="dcterms:W3CDTF">2016-02-22T13:23:08Z</dcterms:modified>
  <cp:category/>
  <cp:version/>
  <cp:contentType/>
  <cp:contentStatus/>
</cp:coreProperties>
</file>