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revisions/revisionLog1111.xml" ContentType="application/vnd.openxmlformats-officedocument.spreadsheetml.revisionLog+xml"/>
  <Override PartName="/xl/revisions/revisionLog1311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revisions/revisionLog121.xml" ContentType="application/vnd.openxmlformats-officedocument.spreadsheetml.revisionLog+xml"/>
  <Override PartName="/xl/revisions/revisionLog131.xml" ContentType="application/vnd.openxmlformats-officedocument.spreadsheetml.revisionLog+xml"/>
  <Override PartName="/xl/revisions/revisionHeaders.xml" ContentType="application/vnd.openxmlformats-officedocument.spreadsheetml.revisionHeaders+xml"/>
  <Override PartName="/xl/revisions/revisionLog111.xml" ContentType="application/vnd.openxmlformats-officedocument.spreadsheetml.revisionLog+xml"/>
  <Override PartName="/xl/revisions/revisionLog8.xml" ContentType="application/vnd.openxmlformats-officedocument.spreadsheetml.revisionLog+xml"/>
  <Override PartName="/xl/revisions/revisionLog1211.xml" ContentType="application/vnd.openxmlformats-officedocument.spreadsheetml.revisionLog+xml"/>
  <Override PartName="/xl/revisions/revisionLog14.xml" ContentType="application/vnd.openxmlformats-officedocument.spreadsheetml.revisionLog+xml"/>
  <Override PartName="/xl/worksheets/sheet1.xml" ContentType="application/vnd.openxmlformats-officedocument.spreadsheetml.worksheet+xml"/>
  <Override PartName="/xl/calcChain.xml" ContentType="application/vnd.openxmlformats-officedocument.spreadsheetml.calcChain+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7.xml" ContentType="application/vnd.openxmlformats-officedocument.spreadsheetml.revisionLog+xml"/>
  <Override PartName="/xl/revisions/revisionLog6.xml" ContentType="application/vnd.openxmlformats-officedocument.spreadsheetml.revisionLog+xml"/>
  <Override PartName="/xl/sharedStrings.xml" ContentType="application/vnd.openxmlformats-officedocument.spreadsheetml.sharedStrings+xml"/>
  <Override PartName="/xl/revisions/revisionLog5.xml" ContentType="application/vnd.openxmlformats-officedocument.spreadsheetml.revisionLog+xml"/>
  <Override PartName="/xl/revisions/revisionLog11.xml" ContentType="application/vnd.openxmlformats-officedocument.spreadsheetml.revisionLog+xml"/>
  <Override PartName="/xl/revisions/revisionLog4.xml" ContentType="application/vnd.openxmlformats-officedocument.spreadsheetml.revisionLog+xml"/>
  <Override PartName="/docProps/core.xml" ContentType="application/vnd.openxmlformats-package.core-properties+xml"/>
  <Override PartName="/xl/revisions/revisionLog11111.xml" ContentType="application/vnd.openxmlformats-officedocument.spreadsheetml.revisionLog+xml"/>
  <Override PartName="/xl/revisions/revisionLog3.xml" ContentType="application/vnd.openxmlformats-officedocument.spreadsheetml.revisionLog+xml"/>
  <Override PartName="/xl/revisions/revisionLog1311.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19200" windowHeight="6945" tabRatio="434"/>
  </bookViews>
  <sheets>
    <sheet name="дод1" sheetId="1" r:id="rId1"/>
  </sheets>
  <definedNames>
    <definedName name="_xlnm._FilterDatabase" localSheetId="0" hidden="1">дод1!$A$3:$G$157</definedName>
    <definedName name="Z_07EEE355_17D9_4C79_97A1_63CEF69EFEC6_.wvu.FilterData" localSheetId="0" hidden="1">дод1!$A$6:$G$159</definedName>
    <definedName name="Z_07EEE355_17D9_4C79_97A1_63CEF69EFEC6_.wvu.PrintArea" localSheetId="0" hidden="1">дод1!$A$1:$G$138</definedName>
    <definedName name="Z_07EEE355_17D9_4C79_97A1_63CEF69EFEC6_.wvu.PrintTitles" localSheetId="0" hidden="1">дод1!$A:$A,дод1!$3:$5</definedName>
    <definedName name="Z_088D74E0_9702_4DAF_8889_C73FBEE1043E_.wvu.FilterData" localSheetId="0" hidden="1">дод1!$A$6:$EK$159</definedName>
    <definedName name="Z_09731170_3F3A_4F36_B641_62BC08951314_.wvu.Cols" localSheetId="0" hidden="1">дод1!#REF!,дод1!#REF!</definedName>
    <definedName name="Z_09731170_3F3A_4F36_B641_62BC08951314_.wvu.FilterData" localSheetId="0" hidden="1">дод1!$A$6:$G$159</definedName>
    <definedName name="Z_09731170_3F3A_4F36_B641_62BC08951314_.wvu.PrintArea" localSheetId="0" hidden="1">дод1!$A$1:$G$159</definedName>
    <definedName name="Z_09731170_3F3A_4F36_B641_62BC08951314_.wvu.PrintTitles" localSheetId="0" hidden="1">дод1!#REF!</definedName>
    <definedName name="Z_0A5E4901_10B7_41FC_8232_A8806B0F12B3_.wvu.FilterData" localSheetId="0" hidden="1">дод1!$A$6:$G$159</definedName>
    <definedName name="Z_16247087_3AA4_4621_834F_435B73D3EBEA_.wvu.FilterData" localSheetId="0" hidden="1">дод1!$A$6:$EK$159</definedName>
    <definedName name="Z_1B1DF247_673E_4CB0_9176_5ACB6BA2C754_.wvu.FilterData" localSheetId="0" hidden="1">дод1!$A$6:$G$159</definedName>
    <definedName name="Z_1C16D6CD_13F0_4563_905F_043C163842FC_.wvu.FilterData" localSheetId="0" hidden="1">дод1!$A$6:$G$159</definedName>
    <definedName name="Z_21BA048A_5126_4955_89E4_6F84C2C7E073_.wvu.FilterData" localSheetId="0" hidden="1">дод1!$A$6:$G$159</definedName>
    <definedName name="Z_243B6319_033E_46D4_B558_415834C1D5FD_.wvu.FilterData" localSheetId="0" hidden="1">дод1!$A$6:$G$159</definedName>
    <definedName name="Z_2A506CAE_4A9E_45E5_88D7_5293D2B0759A_.wvu.Cols" localSheetId="0" hidden="1">дод1!#REF!,дод1!#REF!</definedName>
    <definedName name="Z_2A506CAE_4A9E_45E5_88D7_5293D2B0759A_.wvu.FilterData" localSheetId="0" hidden="1">дод1!$A$6:$G$159</definedName>
    <definedName name="Z_2A506CAE_4A9E_45E5_88D7_5293D2B0759A_.wvu.PrintArea" localSheetId="0" hidden="1">дод1!$A$1:$G$159</definedName>
    <definedName name="Z_2A506CAE_4A9E_45E5_88D7_5293D2B0759A_.wvu.PrintTitles" localSheetId="0" hidden="1">дод1!#REF!</definedName>
    <definedName name="Z_31AE3B17_B44E_410E_9C63_8ED7CDF3AA8F_.wvu.FilterData" localSheetId="0" hidden="1">дод1!$A$6:$G$159</definedName>
    <definedName name="Z_31AE3B17_B44E_410E_9C63_8ED7CDF3AA8F_.wvu.PrintArea" localSheetId="0" hidden="1">дод1!$A$1:$G$159</definedName>
    <definedName name="Z_31AE3B17_B44E_410E_9C63_8ED7CDF3AA8F_.wvu.Rows" localSheetId="0" hidden="1">дод1!$140:$142</definedName>
    <definedName name="Z_35E2D113_0978_4D3E_881A_C180236E2B1F_.wvu.FilterData" localSheetId="0" hidden="1">дод1!$A$6:$G$159</definedName>
    <definedName name="Z_372C8445_6960_4025_8589_BB7CB1988664_.wvu.Cols" localSheetId="0" hidden="1">дод1!#REF!</definedName>
    <definedName name="Z_372C8445_6960_4025_8589_BB7CB1988664_.wvu.FilterData" localSheetId="0" hidden="1">дод1!$A$6:$EK$159</definedName>
    <definedName name="Z_372C8445_6960_4025_8589_BB7CB1988664_.wvu.PrintArea" localSheetId="0" hidden="1">дод1!$A:$G</definedName>
    <definedName name="Z_372C8445_6960_4025_8589_BB7CB1988664_.wvu.PrintTitles" localSheetId="0" hidden="1">дод1!#REF!</definedName>
    <definedName name="Z_372C8445_6960_4025_8589_BB7CB1988664_.wvu.Rows" localSheetId="0" hidden="1">дод1!$4:$4</definedName>
    <definedName name="Z_3A7A647F_2E36_4C20_9F73_97EAD0636019_.wvu.Cols" localSheetId="0" hidden="1">дод1!#REF!,дод1!#REF!</definedName>
    <definedName name="Z_3A7A647F_2E36_4C20_9F73_97EAD0636019_.wvu.FilterData" localSheetId="0" hidden="1">дод1!$A$6:$G$159</definedName>
    <definedName name="Z_3A7A647F_2E36_4C20_9F73_97EAD0636019_.wvu.PrintArea" localSheetId="0" hidden="1">дод1!$A$1:$G$138</definedName>
    <definedName name="Z_3A7A647F_2E36_4C20_9F73_97EAD0636019_.wvu.PrintTitles" localSheetId="0" hidden="1">дод1!$A:$A,дод1!$3:$5</definedName>
    <definedName name="Z_3C270872_19A4_4B27_A7B4_1943A1F4B66A_.wvu.FilterData" localSheetId="0" hidden="1">дод1!$A$6:$G$159</definedName>
    <definedName name="Z_4325B0FE_9A8A_4FB4_B944_4B8C2B9A9814_.wvu.FilterData" localSheetId="0" hidden="1">дод1!$A$6:$G$159</definedName>
    <definedName name="Z_4FF1A714_2C1D_4BF5_8E30_7FA129FDD23A_.wvu.Cols" localSheetId="0" hidden="1">дод1!#REF!,дод1!#REF!</definedName>
    <definedName name="Z_4FF1A714_2C1D_4BF5_8E30_7FA129FDD23A_.wvu.FilterData" localSheetId="0" hidden="1">дод1!$A$6:$G$159</definedName>
    <definedName name="Z_4FF1A714_2C1D_4BF5_8E30_7FA129FDD23A_.wvu.PrintArea" localSheetId="0" hidden="1">дод1!$A$1:$G$159</definedName>
    <definedName name="Z_4FF1A714_2C1D_4BF5_8E30_7FA129FDD23A_.wvu.PrintTitles" localSheetId="0" hidden="1">дод1!#REF!</definedName>
    <definedName name="Z_55777A5C_DFD1_4BA0_8E99_F3D4EBE64AA7_.wvu.FilterData" localSheetId="0" hidden="1">дод1!$A$6:$EK$159</definedName>
    <definedName name="Z_5DFB00D8_4C66_46DF_B6CC_B4AD08839417_.wvu.FilterData" localSheetId="0" hidden="1">дод1!$A$6:$G$159</definedName>
    <definedName name="Z_5DFB00D8_4C66_46DF_B6CC_B4AD08839417_.wvu.PrintArea" localSheetId="0" hidden="1">дод1!$A:$G</definedName>
    <definedName name="Z_630DD544_3B38_41D7_BB1E_C7F67561AFD5_.wvu.Cols" localSheetId="0" hidden="1">дод1!#REF!,дод1!#REF!</definedName>
    <definedName name="Z_630DD544_3B38_41D7_BB1E_C7F67561AFD5_.wvu.FilterData" localSheetId="0" hidden="1">дод1!$A$6:$G$159</definedName>
    <definedName name="Z_630DD544_3B38_41D7_BB1E_C7F67561AFD5_.wvu.PrintArea" localSheetId="0" hidden="1">дод1!$A$1:$G$159</definedName>
    <definedName name="Z_630DD544_3B38_41D7_BB1E_C7F67561AFD5_.wvu.PrintTitles" localSheetId="0" hidden="1">дод1!#REF!</definedName>
    <definedName name="Z_6314426B_270D_4423_A75F_E45A8BB88FE5_.wvu.FilterData" localSheetId="0" hidden="1">дод1!$A$6:$G$159</definedName>
    <definedName name="Z_6C6B2BBF_38DE_4AB8_8D6A_A35D1FA9A43C_.wvu.FilterData" localSheetId="0" hidden="1">дод1!$A$6:$G$159</definedName>
    <definedName name="Z_72970F62_9370_4BF7_ACA0_C8BFE2518EDE_.wvu.FilterData" localSheetId="0" hidden="1">дод1!$A$6:$G$159</definedName>
    <definedName name="Z_735A4540_EDD8_4091_B6F2_6FE0FC65CF74_.wvu.FilterData" localSheetId="0" hidden="1">дод1!$A$6:$G$159</definedName>
    <definedName name="Z_9770F0A4_FBB0_4E0C_ADED_FA59168223B4_.wvu.FilterData" localSheetId="0" hidden="1">дод1!$A$6:$G$159</definedName>
    <definedName name="Z_9770F0A4_FBB0_4E0C_ADED_FA59168223B4_.wvu.PrintArea" localSheetId="0" hidden="1">дод1!$A$1:$G$159</definedName>
    <definedName name="Z_9770F0A4_FBB0_4E0C_ADED_FA59168223B4_.wvu.Rows" localSheetId="0" hidden="1">дод1!$140:$142</definedName>
    <definedName name="Z_988674F4_F5D8_49E6_8375_C70E0CDF8266_.wvu.FilterData" localSheetId="0" hidden="1">дод1!$A$6:$G$159</definedName>
    <definedName name="Z_9B3AED2F_8E23_4BB1_A633_F12420428F1E_.wvu.FilterData" localSheetId="0" hidden="1">дод1!$A$6:$G$159</definedName>
    <definedName name="Z_9DF4C42D_FACF_454C_AAC1_8A56160AC462_.wvu.FilterData" localSheetId="0" hidden="1">дод1!$A$6:$G$159</definedName>
    <definedName name="Z_AA4435AC_4E9D_405A_BCF6_D93F83A98F46_.wvu.FilterData" localSheetId="0" hidden="1">дод1!$A$6:$G$159</definedName>
    <definedName name="Z_AEFD685B_743B_44D4_BD64_ACA2132B8129_.wvu.FilterData" localSheetId="0" hidden="1">дод1!$A$6:$EK$159</definedName>
    <definedName name="Z_AF5F5605_5D14_4963_BBA2_03AA8B53DB37_.wvu.FilterData" localSheetId="0" hidden="1">дод1!$A$6:$G$159</definedName>
    <definedName name="Z_B73A8D52_C5FD_4AEA_9E77_3B0FC4D1F737_.wvu.FilterData" localSheetId="0" hidden="1">дод1!$A$6:$G$159</definedName>
    <definedName name="Z_C811FB60_D70C_437C_B43F_A82F4FD92B51_.wvu.Cols" localSheetId="0" hidden="1">дод1!#REF!,дод1!#REF!</definedName>
    <definedName name="Z_C811FB60_D70C_437C_B43F_A82F4FD92B51_.wvu.FilterData" localSheetId="0" hidden="1">дод1!$A$6:$G$159</definedName>
    <definedName name="Z_C811FB60_D70C_437C_B43F_A82F4FD92B51_.wvu.PrintArea" localSheetId="0" hidden="1">дод1!$A$1:$G$159</definedName>
    <definedName name="Z_C811FB60_D70C_437C_B43F_A82F4FD92B51_.wvu.PrintTitles" localSheetId="0" hidden="1">дод1!#REF!</definedName>
    <definedName name="Z_CBB513C7_65DA_4E63_80BD_5EC33D1F2686_.wvu.FilterData" localSheetId="0" hidden="1">дод1!$A$3:$G$157</definedName>
    <definedName name="Z_CBB513C7_65DA_4E63_80BD_5EC33D1F2686_.wvu.PrintArea" localSheetId="0" hidden="1">дод1!$A$1:$G$159</definedName>
    <definedName name="Z_CBB513C7_65DA_4E63_80BD_5EC33D1F2686_.wvu.PrintTitles" localSheetId="0" hidden="1">дод1!$3:$5</definedName>
    <definedName name="Z_DAC4FDE6_521A_4AD3_B059_5037240BB82F_.wvu.FilterData" localSheetId="0" hidden="1">дод1!$A$3:$G$157</definedName>
    <definedName name="Z_DAC4FDE6_521A_4AD3_B059_5037240BB82F_.wvu.PrintArea" localSheetId="0" hidden="1">дод1!$A:$G</definedName>
    <definedName name="Z_DC9EA15F_E7B9_484F_B488_57955C97A31F_.wvu.FilterData" localSheetId="0" hidden="1">дод1!$A$6:$G$159</definedName>
    <definedName name="Z_DFD0772A_6FE7_4D0C_9479_41F448009E29_.wvu.FilterData" localSheetId="0" hidden="1">дод1!$A$6:$G$159</definedName>
    <definedName name="Z_E3E2DA4A_DCAA_4FC9_8136_3C1D6C74251C_.wvu.FilterData" localSheetId="0" hidden="1">дод1!$A$6:$G$159</definedName>
    <definedName name="Z_EF514AF9_1B48_40C5_837F_B81F1F9CA45A_.wvu.FilterData" localSheetId="0" hidden="1">дод1!$A$6:$EK$159</definedName>
    <definedName name="Z_F0A80FD8_EA95_4BF0_BD88_77CC2056A7DC_.wvu.FilterData" localSheetId="0" hidden="1">дод1!$A$6:$G$159</definedName>
    <definedName name="Z_F1CE8B12_164D_425C_BD29_6E85D52CDEF8_.wvu.FilterData" localSheetId="0" hidden="1">дод1!$A$6:$G$159</definedName>
    <definedName name="Z_F35186EB_B2E4_4260_8B3A_ACC3D16CE93D_.wvu.FilterData" localSheetId="0" hidden="1">дод1!$A$6:$G$159</definedName>
    <definedName name="Z_F4315806_F0C4_4173_BF51_23EF8CE837E9_.wvu.FilterData" localSheetId="0" hidden="1">дод1!$A$6:$G$159</definedName>
    <definedName name="Z_F4398644_5E71_4A94_948F_FBB9B696E1A2_.wvu.FilterData" localSheetId="0" hidden="1">дод1!$A$6:$G$159</definedName>
    <definedName name="_xlnm.Print_Area" localSheetId="0">дод1!$A:$G</definedName>
  </definedNames>
  <calcPr calcId="124519"/>
  <customWorkbookViews>
    <customWorkbookView name="user416a - Личное представление" guid="{DAC4FDE6-521A-4AD3-B059-5037240BB82F}" mergeInterval="0" personalView="1" maximized="1" xWindow="1" yWindow="1" windowWidth="1920" windowHeight="809" tabRatio="434" activeSheetId="1"/>
    <customWorkbookView name="User_569 - Личное представление" guid="{07EEE355-17D9-4C79-97A1-63CEF69EFEC6}" mergeInterval="0" personalView="1" maximized="1" xWindow="1" yWindow="1" windowWidth="1920" windowHeight="850" tabRatio="434" activeSheetId="1"/>
    <customWorkbookView name="user563c - Личное представление" guid="{F35186EB-B2E4-4260-8B3A-ACC3D16CE93D}" mergeInterval="0" personalView="1" maximized="1" xWindow="-9" yWindow="-9" windowWidth="1938" windowHeight="1048" tabRatio="434" activeSheetId="1"/>
    <customWorkbookView name="user569c - Личное представление" guid="{F4315806-F0C4-4173-BF51-23EF8CE837E9}" mergeInterval="0" personalView="1" maximized="1" xWindow="1" yWindow="1" windowWidth="1280" windowHeight="495" tabRatio="434" activeSheetId="1"/>
    <customWorkbookView name="Yulya Miakhkova - Личное представление" guid="{C811FB60-D70C-437C-B43F-A82F4FD92B51}" mergeInterval="0" personalView="1" maximized="1" xWindow="-11" yWindow="-11" windowWidth="1942" windowHeight="1042" tabRatio="434" activeSheetId="1"/>
    <customWorkbookView name="User_461a - Личное представление" guid="{438F9201-5411-11D9-8548-00304F27C507}" mergeInterval="0" personalView="1" maximized="1" windowWidth="1020" windowHeight="572" tabRatio="430" activeSheetId="1"/>
    <customWorkbookView name="Администратор - Личное представление" guid="{387E5C64-F0C8-4AA3-8CE9-0E5E32FF6752}" mergeInterval="0" personalView="1" maximized="1" windowWidth="1012" windowHeight="588" tabRatio="430" activeSheetId="1"/>
    <customWorkbookView name="user416 - Личное представление" guid="{AB2C0F4B-F688-4BAA-8108-1E42A3B3F224}" mergeInterval="0" personalView="1" maximized="1" xWindow="1" yWindow="1" windowWidth="1024" windowHeight="548" tabRatio="434" activeSheetId="1"/>
    <customWorkbookView name="user416b - Личное представление" guid="{372C8445-6960-4025-8589-BB7CB1988664}" mergeInterval="0" personalView="1" maximized="1" xWindow="1" yWindow="1" windowWidth="1680" windowHeight="828" tabRatio="434" activeSheetId="2"/>
    <customWorkbookView name="user_451 - Личное представление" guid="{4FF1A714-2C1D-4BF5-8E30-7FA129FDD23A}" mergeInterval="0" personalView="1" maximized="1" xWindow="-8" yWindow="-8" windowWidth="1936" windowHeight="1056" tabRatio="434" activeSheetId="1"/>
    <customWorkbookView name="user563a - Личное представление" guid="{09731170-3F3A-4F36-B641-62BC08951314}" mergeInterval="0" personalView="1" maximized="1" xWindow="-8" yWindow="-8" windowWidth="1936" windowHeight="1056" tabRatio="434" activeSheetId="1"/>
    <customWorkbookView name="user565f - Личное представление" guid="{2A506CAE-4A9E-45E5-88D7-5293D2B0759A}" mergeInterval="0" personalView="1" maximized="1" xWindow="1" yWindow="1" windowWidth="1920" windowHeight="850" tabRatio="434" activeSheetId="1"/>
    <customWorkbookView name="User567a - Личное представление" guid="{630DD544-3B38-41D7-BB1E-C7F67561AFD5}" mergeInterval="0" personalView="1" maximized="1" xWindow="1" yWindow="1" windowWidth="1280" windowHeight="799" tabRatio="434" activeSheetId="1"/>
    <customWorkbookView name="User - Личное представление" guid="{6314426B-270D-4423-A75F-E45A8BB88FE5}" mergeInterval="0" personalView="1" maximized="1" xWindow="1" yWindow="1" windowWidth="1920" windowHeight="850" tabRatio="434" activeSheetId="1"/>
    <customWorkbookView name="user565a - Личное представление" guid="{35E2D113-0978-4D3E-881A-C180236E2B1F}" mergeInterval="0" personalView="1" maximized="1" xWindow="1" yWindow="1" windowWidth="1680" windowHeight="783" tabRatio="434" activeSheetId="1"/>
    <customWorkbookView name="user458 - Личное представление" guid="{3A7A647F-2E36-4C20-9F73-97EAD0636019}" mergeInterval="0" personalView="1" maximized="1" xWindow="1" yWindow="1" windowWidth="1280" windowHeight="495" tabRatio="434" activeSheetId="1"/>
    <customWorkbookView name="User_455 - Личное представление" guid="{5DFB00D8-4C66-46DF-B6CC-B4AD08839417}" mergeInterval="0" personalView="1" maximized="1" xWindow="1" yWindow="1" windowWidth="1920" windowHeight="802" tabRatio="434" activeSheetId="1"/>
    <customWorkbookView name="User415b - Личное представление" guid="{31AE3B17-B44E-410E-9C63-8ED7CDF3AA8F}" mergeInterval="0" personalView="1" maximized="1" xWindow="1" yWindow="1" windowWidth="1920" windowHeight="850" tabRatio="434" activeSheetId="1"/>
    <customWorkbookView name="User56a - Личное представление" guid="{9770F0A4-FBB0-4E0C-ADED-FA59168223B4}" mergeInterval="0" personalView="1" maximized="1" xWindow="-8" yWindow="-8" windowWidth="1936" windowHeight="1056" tabRatio="434" activeSheetId="1"/>
    <customWorkbookView name="user416c - Личное представление" guid="{CBB513C7-65DA-4E63-80BD-5EC33D1F2686}" mergeInterval="0" personalView="1" maximized="1" xWindow="1" yWindow="1" windowWidth="1920" windowHeight="784" tabRatio="434" activeSheetId="1" showComments="commIndAndComment"/>
  </customWorkbookViews>
</workbook>
</file>

<file path=xl/calcChain.xml><?xml version="1.0" encoding="utf-8"?>
<calcChain xmlns="http://schemas.openxmlformats.org/spreadsheetml/2006/main">
  <c r="F115" i="1"/>
  <c r="B115" s="1"/>
  <c r="F116"/>
  <c r="B116" s="1"/>
  <c r="D18" l="1"/>
  <c r="D17" s="1"/>
  <c r="G10"/>
  <c r="G8" s="1"/>
  <c r="E9"/>
  <c r="D9"/>
  <c r="D8" s="1"/>
  <c r="F14"/>
  <c r="B14" s="1"/>
  <c r="G131"/>
  <c r="G130" s="1"/>
  <c r="E131"/>
  <c r="E130" s="1"/>
  <c r="E136" s="1"/>
  <c r="D131"/>
  <c r="D130" s="1"/>
  <c r="D136" s="1"/>
  <c r="C131"/>
  <c r="G126"/>
  <c r="E126"/>
  <c r="E128" s="1"/>
  <c r="D126"/>
  <c r="D128" s="1"/>
  <c r="C126"/>
  <c r="C128" s="1"/>
  <c r="G122"/>
  <c r="E122"/>
  <c r="D122"/>
  <c r="C122"/>
  <c r="G120"/>
  <c r="G119" s="1"/>
  <c r="E120"/>
  <c r="E119" s="1"/>
  <c r="D120"/>
  <c r="D119" s="1"/>
  <c r="C120"/>
  <c r="C119" s="1"/>
  <c r="C113"/>
  <c r="C112" s="1"/>
  <c r="G114"/>
  <c r="G112" s="1"/>
  <c r="G117" s="1"/>
  <c r="E39"/>
  <c r="E38" s="1"/>
  <c r="E37" s="1"/>
  <c r="E113"/>
  <c r="E112" s="1"/>
  <c r="D113"/>
  <c r="D112" s="1"/>
  <c r="G108"/>
  <c r="E108"/>
  <c r="D108"/>
  <c r="C108"/>
  <c r="G101"/>
  <c r="G100" s="1"/>
  <c r="E101"/>
  <c r="D101"/>
  <c r="D100" s="1"/>
  <c r="C101"/>
  <c r="C100" s="1"/>
  <c r="G98"/>
  <c r="E98"/>
  <c r="D98"/>
  <c r="C98"/>
  <c r="G96"/>
  <c r="E96"/>
  <c r="D96"/>
  <c r="C96"/>
  <c r="G94"/>
  <c r="E94"/>
  <c r="D94"/>
  <c r="C94"/>
  <c r="D40"/>
  <c r="D38" s="1"/>
  <c r="C40"/>
  <c r="C38" s="1"/>
  <c r="G38"/>
  <c r="G37" s="1"/>
  <c r="C35"/>
  <c r="G27"/>
  <c r="E27"/>
  <c r="F27" s="1"/>
  <c r="G20"/>
  <c r="E20"/>
  <c r="F20" s="1"/>
  <c r="F135"/>
  <c r="F134"/>
  <c r="F133"/>
  <c r="F132"/>
  <c r="F129"/>
  <c r="F127"/>
  <c r="B127" s="1"/>
  <c r="F125"/>
  <c r="F123"/>
  <c r="B123" s="1"/>
  <c r="F121"/>
  <c r="F118"/>
  <c r="F114"/>
  <c r="F109"/>
  <c r="F107"/>
  <c r="F106"/>
  <c r="F105"/>
  <c r="F104"/>
  <c r="B104" s="1"/>
  <c r="F103"/>
  <c r="F102"/>
  <c r="F99"/>
  <c r="F97"/>
  <c r="F95"/>
  <c r="F93"/>
  <c r="F92"/>
  <c r="B92" s="1"/>
  <c r="F91"/>
  <c r="F90"/>
  <c r="F89"/>
  <c r="F88"/>
  <c r="B88" s="1"/>
  <c r="F87"/>
  <c r="F86"/>
  <c r="F85"/>
  <c r="F84"/>
  <c r="B84" s="1"/>
  <c r="F83"/>
  <c r="F82"/>
  <c r="F81"/>
  <c r="F80"/>
  <c r="B80" s="1"/>
  <c r="F79"/>
  <c r="F78"/>
  <c r="F77"/>
  <c r="F76"/>
  <c r="B76" s="1"/>
  <c r="F75"/>
  <c r="F74"/>
  <c r="F73"/>
  <c r="F72"/>
  <c r="B72" s="1"/>
  <c r="F71"/>
  <c r="F70"/>
  <c r="F69"/>
  <c r="F68"/>
  <c r="B68" s="1"/>
  <c r="F67"/>
  <c r="F66"/>
  <c r="F65"/>
  <c r="F64"/>
  <c r="B64" s="1"/>
  <c r="F63"/>
  <c r="F62"/>
  <c r="F61"/>
  <c r="F60"/>
  <c r="B60" s="1"/>
  <c r="F59"/>
  <c r="F58"/>
  <c r="F57"/>
  <c r="F56"/>
  <c r="B56" s="1"/>
  <c r="F55"/>
  <c r="F54"/>
  <c r="F53"/>
  <c r="F52"/>
  <c r="B52" s="1"/>
  <c r="F51"/>
  <c r="F50"/>
  <c r="F49"/>
  <c r="F48"/>
  <c r="B48" s="1"/>
  <c r="F47"/>
  <c r="F46"/>
  <c r="F45"/>
  <c r="F44"/>
  <c r="B44" s="1"/>
  <c r="F43"/>
  <c r="F42"/>
  <c r="F41"/>
  <c r="F34"/>
  <c r="B34" s="1"/>
  <c r="F33"/>
  <c r="F32"/>
  <c r="B32" s="1"/>
  <c r="F31"/>
  <c r="F30"/>
  <c r="F29"/>
  <c r="B29" s="1"/>
  <c r="F28"/>
  <c r="F26"/>
  <c r="F25"/>
  <c r="B25" s="1"/>
  <c r="F24"/>
  <c r="F23"/>
  <c r="B23" s="1"/>
  <c r="F22"/>
  <c r="F21"/>
  <c r="B21" s="1"/>
  <c r="F19"/>
  <c r="F16"/>
  <c r="B16" s="1"/>
  <c r="F15"/>
  <c r="F13"/>
  <c r="F12"/>
  <c r="B12" s="1"/>
  <c r="F11"/>
  <c r="D7" l="1"/>
  <c r="D35" s="1"/>
  <c r="G19"/>
  <c r="G17" s="1"/>
  <c r="G7" s="1"/>
  <c r="G35" s="1"/>
  <c r="D124"/>
  <c r="E18"/>
  <c r="E17" s="1"/>
  <c r="F17" s="1"/>
  <c r="F98"/>
  <c r="B98" s="1"/>
  <c r="F9"/>
  <c r="B9" s="1"/>
  <c r="E8"/>
  <c r="B10"/>
  <c r="F39"/>
  <c r="F38" s="1"/>
  <c r="B38" s="1"/>
  <c r="B20"/>
  <c r="G110"/>
  <c r="B114"/>
  <c r="F122"/>
  <c r="B122" s="1"/>
  <c r="F94"/>
  <c r="B94" s="1"/>
  <c r="B27"/>
  <c r="F131"/>
  <c r="B131" s="1"/>
  <c r="F113"/>
  <c r="B113" s="1"/>
  <c r="E124"/>
  <c r="F96"/>
  <c r="B96" s="1"/>
  <c r="F101"/>
  <c r="B101" s="1"/>
  <c r="F126"/>
  <c r="B126" s="1"/>
  <c r="E117"/>
  <c r="F112"/>
  <c r="B112" s="1"/>
  <c r="C124"/>
  <c r="C117"/>
  <c r="G124"/>
  <c r="G136"/>
  <c r="F128"/>
  <c r="F136"/>
  <c r="B135"/>
  <c r="E100"/>
  <c r="E110" s="1"/>
  <c r="B43"/>
  <c r="B51"/>
  <c r="B59"/>
  <c r="B63"/>
  <c r="B75"/>
  <c r="B83"/>
  <c r="B91"/>
  <c r="B99"/>
  <c r="B107"/>
  <c r="F120"/>
  <c r="B120" s="1"/>
  <c r="B42"/>
  <c r="B46"/>
  <c r="B50"/>
  <c r="B54"/>
  <c r="B58"/>
  <c r="B62"/>
  <c r="B66"/>
  <c r="B70"/>
  <c r="B74"/>
  <c r="B78"/>
  <c r="B82"/>
  <c r="B86"/>
  <c r="B90"/>
  <c r="B102"/>
  <c r="B106"/>
  <c r="B121"/>
  <c r="B133"/>
  <c r="D117"/>
  <c r="B47"/>
  <c r="B55"/>
  <c r="B67"/>
  <c r="B71"/>
  <c r="B79"/>
  <c r="B87"/>
  <c r="B95"/>
  <c r="B103"/>
  <c r="B134"/>
  <c r="G128"/>
  <c r="F108"/>
  <c r="B41"/>
  <c r="B45"/>
  <c r="B49"/>
  <c r="B53"/>
  <c r="B57"/>
  <c r="B61"/>
  <c r="B65"/>
  <c r="B69"/>
  <c r="B73"/>
  <c r="B77"/>
  <c r="B81"/>
  <c r="B85"/>
  <c r="B89"/>
  <c r="B93"/>
  <c r="B97"/>
  <c r="B105"/>
  <c r="B109"/>
  <c r="B132"/>
  <c r="F130"/>
  <c r="C130"/>
  <c r="C136" s="1"/>
  <c r="F119"/>
  <c r="B40"/>
  <c r="D37"/>
  <c r="C37"/>
  <c r="B26"/>
  <c r="B13"/>
  <c r="B15"/>
  <c r="B24"/>
  <c r="B28"/>
  <c r="B30"/>
  <c r="B33"/>
  <c r="B11"/>
  <c r="B22"/>
  <c r="B31"/>
  <c r="B39" l="1"/>
  <c r="G138"/>
  <c r="B128"/>
  <c r="B136"/>
  <c r="F124"/>
  <c r="B124" s="1"/>
  <c r="B17"/>
  <c r="B19"/>
  <c r="F8"/>
  <c r="B8" s="1"/>
  <c r="E7"/>
  <c r="F18"/>
  <c r="B18" s="1"/>
  <c r="C110"/>
  <c r="C138" s="1"/>
  <c r="D110"/>
  <c r="D138" s="1"/>
  <c r="F100"/>
  <c r="F117"/>
  <c r="B117" s="1"/>
  <c r="B108"/>
  <c r="B130"/>
  <c r="B119"/>
  <c r="F37"/>
  <c r="E35" l="1"/>
  <c r="E138" s="1"/>
  <c r="F7"/>
  <c r="B100"/>
  <c r="B37"/>
  <c r="F110"/>
  <c r="B110" s="1"/>
  <c r="B7" l="1"/>
  <c r="F35"/>
  <c r="F138" s="1"/>
  <c r="B35" l="1"/>
  <c r="B138"/>
</calcChain>
</file>

<file path=xl/sharedStrings.xml><?xml version="1.0" encoding="utf-8"?>
<sst xmlns="http://schemas.openxmlformats.org/spreadsheetml/2006/main" count="140" uniqueCount="117">
  <si>
    <t xml:space="preserve">Всього </t>
  </si>
  <si>
    <t>ВСЬОГО ВИДАТКІВ</t>
  </si>
  <si>
    <t>Освіта</t>
  </si>
  <si>
    <t>Всього</t>
  </si>
  <si>
    <t>Адміністрація Центрального району Миколаївської міської ради</t>
  </si>
  <si>
    <t>Адміністрація Корабельного району Миколаївської міської ради</t>
  </si>
  <si>
    <t>Управління освіти Миколаївської міської ради</t>
  </si>
  <si>
    <t>Департамент житлово-комунального господарства Миколаївської міської ради</t>
  </si>
  <si>
    <t>Адміністрація Інгульського району Миколаївської міської ради</t>
  </si>
  <si>
    <t>Заходи з енергозбереження</t>
  </si>
  <si>
    <t>Управління капітального будівництва Миколаївської міської ради</t>
  </si>
  <si>
    <t>Надання дошкільної освіти</t>
  </si>
  <si>
    <t xml:space="preserve">Утримання та ефективна експлуатація об’єктів житлово-комунального господарства </t>
  </si>
  <si>
    <t>Організація благоустрою населених пунктів</t>
  </si>
  <si>
    <t>Забезпечення функціонування підприємств, установ та організацій, що виробляють, виконують та/або надають житлово-комунальні послуги</t>
  </si>
  <si>
    <t>Будівництво об'єктів житлово-комунального господарства</t>
  </si>
  <si>
    <t>Експлуатація та технічне обслуговування житлового фонду</t>
  </si>
  <si>
    <t>Природоохоронні заходи за рахунок цільових фондів</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</si>
  <si>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</si>
  <si>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Ліквідація наслідків підтоплення мікрорайону Жовтневий, парку "Богоявленський"- нове будівництво дренажного колектора для захисту від підтоплення мікрорайону Жовтневий, парку "Богоявленський" у м. Миколаєві, у тому числі коригування проекту та експертиза</t>
  </si>
  <si>
    <t>Капітальний ремонт дитячого спортивного майданчику по вул. Райдужній,43,45 в Корабельному районі  м. Миколаєва</t>
  </si>
  <si>
    <t>Капітальний ремонт тротуару по вул. Райдужній,36,38 у Корабельному районі м. Миколаєва</t>
  </si>
  <si>
    <t>Капітальний ремонт, облаштування прибудинкової території житлових будинків по просп. Героїв України м.Миколаєва</t>
  </si>
  <si>
    <t>Капітальний ремонт, облаштування прибудинкової території житлових будинків по вул.Архітектора Старова, пров.Парусного м.Миколаєва</t>
  </si>
  <si>
    <t>Капітальний ремонт, облаштування прибудинкової території житлових будинків по вул.Колодязній, вул.Потьомкінській м.Миколаєва</t>
  </si>
  <si>
    <t>Капітальний ремонт, облаштування прибудинкової території житлових будинків по вул.3 Слобідській, вул.6 Слобідській м.Миколаєва</t>
  </si>
  <si>
    <t>Придбання протирочної машини для Дошкільного навчального закладу № 139 міста Миколаєва</t>
  </si>
  <si>
    <t>Придбання електричної плити для Дошкільного навчального закладу № 132 міста Миколаєва</t>
  </si>
  <si>
    <t>Придбання пральної машини, кондиціонеру для Дошкільного навчального закладу № 103 міста Миколаєва</t>
  </si>
  <si>
    <t>Придбання ноутбуку для Дошкільного навчального закладу N 103 м. Миколаєва</t>
  </si>
  <si>
    <t>Придбання морозильної камери для Дошкільного навчального закладу № 134 міста Миколаєва</t>
  </si>
  <si>
    <t>Капітальний ремонт будівлі Дошкільного навчального закладу N 66 у м. Миколаєві, у т. ч. проектно-вишукувальні роботи та експертиза</t>
  </si>
  <si>
    <t>Придбання комп'ютерної техніки для Дошкільного навчального закладу N 134 міста Миколаєва</t>
  </si>
  <si>
    <t>Співфінансування залишку субвенції з державного бюджету місцевим бюджетам на здійснення заходів соціально-економічного розвитку окремих територій за 2017 рік</t>
  </si>
  <si>
    <t>Придбання телевізору для Миколаївської загальноосвітньої школи I—III ступенів № 48 Миколаївської міської ради</t>
  </si>
  <si>
    <t>Придбання телевізора для Миколаївської загальноосвітньої школи I - III ступенів N 48 Миколаївської міської ради</t>
  </si>
  <si>
    <t>Придбання комп’ютерної техніки для Миколаївської загальноосвітньої школи I-III ступенів №  40 Миколаївської міської ради</t>
  </si>
  <si>
    <t>Придбання комп’ютерної техніки, мультимедійного обладнання для Миколаївської загальноосвітньої школи I—III ступенів № 44 Миколаївської міської ради</t>
  </si>
  <si>
    <t>Придбання комп’ютерної техніки та мультимедійного обладнання, телевізорів, проекторів для Миколаївського економічного ліцею № 1 Миколаївської міської ради</t>
  </si>
  <si>
    <t>Придбання комп'ютерів для Миколаївського економічного ліцею N 1 Миколаївської міської ради</t>
  </si>
  <si>
    <t>Придбання комп'ютерної техніки та обладнання комп'ютерного класу в Миколаївській загальноосвітньої школи I - III ступенів N 29 Миколаївської міської ради</t>
  </si>
  <si>
    <t>Придбання комп'ютерної техніки та обладнання комп'ютерного класу в Миколаївській загальноосвітньої школи I - III ступенів N 47 Миколаївської міської ради</t>
  </si>
  <si>
    <t>Придбання комп'ютерної техніки та обладнання комп'ютерного класу в Миколаївській загальноосвітній школі I - III ступенів N 49 Миколаївської міської ради</t>
  </si>
  <si>
    <t>Придбання комп'ютерної техніки та обладнання комп'ютерного класу в Миколаївській загальноосвітній школі I - III ступенів N 14 Миколаївської міської ради</t>
  </si>
  <si>
    <t>Придбання комп'ютерної техніки та мультимедійного обладнання для Миколаївської загальноосвітньої школи I - III ступенів N 44 Миколаївської міської ради</t>
  </si>
  <si>
    <t>Капітальний ремонт із заміни вікон сходових клітин в житловому будинку по просп. Героїв України, 53 в м. Миколаєві</t>
  </si>
  <si>
    <t>Капітальний ремонт із заміни вікон сходових клітин в житловому будинку по просп. Героїв України, 55 в м. Миколаєві</t>
  </si>
  <si>
    <t>Капітальний ремонт із заміни вікон сходових клітин в житловому будинку по просп. Героїв України, 59-а в м. Миколаєві</t>
  </si>
  <si>
    <t>Капітальний ремонт із заміни вікон сходових клітин в житловому будинку по просп. Героїв України, 61 в м. Миколаєві</t>
  </si>
  <si>
    <t>Капітальний ремонт із заміни вікон сходових клітин в житловому будинку по просп. Героїв України, 65 в м. Миколаєві</t>
  </si>
  <si>
    <t>Капітальний ремонт із заміни вікон сходових клітин в житловому будинку по просп. Героїв України, 71 в м. Миколаєві</t>
  </si>
  <si>
    <t>Капітальний ремонт із заміни вікон сходових клітин в житловому будинку по просп. Героїв України, 75-а в м. Миколаєві</t>
  </si>
  <si>
    <t>Капітальний ремонт із заміни вікон сходових клітин в житловому будинку по просп. Героїв України, 75-б в м. Миколаєві</t>
  </si>
  <si>
    <t>Капітальний ремонт із заміни вікон сходових клітин в житловому будинку по просп. Героїв України, 77-а в м. Миколаєві</t>
  </si>
  <si>
    <t>Капітальний ремонт із заміни вікон сходових клітин в житловому будинку по просп. Героїв України, 79 в м. Миколаєві</t>
  </si>
  <si>
    <t>Капітальний ремонт із заміни вікон сходових клітин в житловому будинку по просп. Героїв України, 79-а в м. Миколаєві</t>
  </si>
  <si>
    <t>Капітальний ремонт із заміни вікон сходових клітин в житловому будинку по просп. Героїв України, 79-б в м. Миколаєві</t>
  </si>
  <si>
    <t>Капітальний ремонт із заміни вікон сходових клітин в житловому будинку по просп. Героїв України, 81 в м. Миколаєві</t>
  </si>
  <si>
    <t>Капітальний ремонт із заміни вікон сходових клітин в житловому будинку по просп. Героїв України, 87 в м. Миколаєві</t>
  </si>
  <si>
    <t>Капітальний ремонт із заміни вікон сходових клітин в житловому будинку по вул. Шевченка, 2-а в м. Миколаєві</t>
  </si>
  <si>
    <t>Капітальний ремонт із заміни вікон сходових клітин в житловому будинку по вул. Архітектора Старова, 10 в м. Миколаєві</t>
  </si>
  <si>
    <t>Капітальний ремонт із заміни вікон сходових клітин в житловому будинку по вул. Інженерна, 13 в м. Миколаєві</t>
  </si>
  <si>
    <t>Капітальний ремонт із заміни вікон сходових клітин в житловому будинку по вул. Інженерна, 17 в м. Миколаєві</t>
  </si>
  <si>
    <t>Капітальний ремонт із заміни вікон сходових клітин в житловому будинку по просп. Центральний, 187 в м. Миколаєві</t>
  </si>
  <si>
    <t>Капітальний ремонт із заміни вікон сходових клітин в житловому будинку по просп. Центральний, 189 в м. Миколаєві</t>
  </si>
  <si>
    <t>Капітальний ремонт із заміни вікон сходових клітин в житловому будинку по просп. Центральний, 189-а в м. Миколаєві</t>
  </si>
  <si>
    <t>Капітальний ремонт із заміни вікон сходових клітин в житловому будинку по вул. 6 Слобідська, 47 в м. Миколаєві</t>
  </si>
  <si>
    <t>Капітальний ремонт із заміни вікон сходових клітин в житловому будинку по вул. 6 Слобідська, 49 в м. Миколаєві</t>
  </si>
  <si>
    <t>Капітальний ремонт із заміни вікон сходових клітин в житловому будинку по вул. 6 Слобідська, 51 в м. Миколаєві</t>
  </si>
  <si>
    <t>Капітальний ремонт із заміни вікон сходових клітин в житловому будинку по вул. Чкалова, 122 м. Миколаєві</t>
  </si>
  <si>
    <t>Капітальний ремонт із заміни вікон сходових клітин в житловому будинку по просп. Центральний, 184 в м. Миколаєві</t>
  </si>
  <si>
    <t>Капітальний ремонт із заміни вікон сходових клітин в житловому будинку по вул. Чкалова, 112 в м. Миколаєві</t>
  </si>
  <si>
    <t>Капітальний ремонт із заміни вікон сходових клітин в житловому будинку по вул. Велика Морська, 68 в м. Миколаєві</t>
  </si>
  <si>
    <t>Капітальний ремонт із заміни вікон сходових клітин в житловому будинку по вул. Лісова, 5 в м. Миколаєві</t>
  </si>
  <si>
    <t>Капітальний ремонт із заміни вікон сходових клітин в житловому будинку по вул. Лісова, 7 в м. Миколаєві</t>
  </si>
  <si>
    <t>Капітальний ремонт із заміни вікон сходових клітин в житловому будинку по вул. Силікатна, 265-а в м. Миколаєві</t>
  </si>
  <si>
    <t>Капітальний ремонт із заміни вікон сходових клітин в житловому будинку по вул. Силікатна, 267 в м. Миколаєві</t>
  </si>
  <si>
    <t>Капітальний ремонт із заміни вікон сходових клітин в житловому будинку по вул. Силікатна, 269-а в м. Миколаєві</t>
  </si>
  <si>
    <t>Капітальний ремонт із заміни вікон сходових клітин в житловому будинку по вул. Силікатна, 271 в м. Миколаєві</t>
  </si>
  <si>
    <t>Капітальний ремонт із заміни вікон сходових клітин в житловому будинку по вул. Силікатна, 273 в м. Миколаєві</t>
  </si>
  <si>
    <t>Капітальний ремонт із заміни вікон сходових клітин в житловому будинку по вул. Силікатна, 275 в м. Миколаєві</t>
  </si>
  <si>
    <t>Капітальний ремонт із заміни вікон сходових клітин в житловому будинку по вул. Силікатна, 277 в м. Миколаєві</t>
  </si>
  <si>
    <t>Капітальний ремонт із заміни вікон сходових клітин в житловому будинку по вул. Силікатна, 279 в м. Миколаєві</t>
  </si>
  <si>
    <t>Капітальний ремонт із заміни вікон сходових клітин в житловому будинку по вул. Силікатна, 281 в м. Миколаєві</t>
  </si>
  <si>
    <t>Капітальний ремонт із заміни вікон сходових клітин в житловому будинку по вул. Чкалова, буд. 98-а, м. Миколаїв</t>
  </si>
  <si>
    <t>Капітальний ремонт із заміни вікон сходових клітин в житловому будинку по вул. Чкалова, буд.116, м. Миколаїв</t>
  </si>
  <si>
    <t>Капітальний ремонт із заміни вікон сходових клітин в житловому будинку по вул. Нікольська, буд,14, м. Миколаїв</t>
  </si>
  <si>
    <t>Капітальний ремонт із заміни вікон сходових клітин в житловому будинку по вул. Колодязна, буд.8, м. Миколаїв</t>
  </si>
  <si>
    <t>Капітальний ремонт із заміни вікон сходових клітин в житловому будинку по вул. Колодязна, буд.10, м. Миколаїв</t>
  </si>
  <si>
    <t>Капітальний ремонт із заміни вікон сходових клітин в житловому будинку по вулиці Набережній, 7 в м.Миколаєві</t>
  </si>
  <si>
    <t>Капітальний ремонт з заміни вікон сходових клітин в житловому будинку по вулиці Лазурна, 50 в м.Миколаєві</t>
  </si>
  <si>
    <t>Капітальний ремонт з заміни вікон сходових клітин в житловому будинку по вулиці Лазурна, 50 А в м.Миколаєві</t>
  </si>
  <si>
    <t>Капітальний ремонт з заміни вікон сходових клітин в житловому будинку по вулиці Г.Петрової, 3 в м.Миколаєві</t>
  </si>
  <si>
    <t>Капітальний ремонт з заміни вікон сходових клітин в житловому будинку по вулиці Робоча, 5 в м.Миколаєві</t>
  </si>
  <si>
    <t>Капітальний ремонт з заміни вікон сходових клітин в житловому будинку по вулиці Робоча, 3 в м.Миколаєві</t>
  </si>
  <si>
    <t>Капітальний ремонт з заміни вікон сходових клітин в житловому будинку по вулиці 2-а Слобідська, 75 в м.Миколаєві</t>
  </si>
  <si>
    <t>Капітальний ремонт з заміни вікон сходових клітин в житловому будинку по вулиці Чкалова, 97 в м.Миколаєві</t>
  </si>
  <si>
    <t>Капітальний ремонт з заміни вікон сходових клітин в житловому будинку по вулиці  Чкалова, 99 в м.Миколаєві</t>
  </si>
  <si>
    <t>Капітальний ремонт мереж вуличного освітлення по вул. Остапа Вишні від вул. Янтарна до вул. Станіславського в Корабельному районі м. Миколаєва</t>
  </si>
  <si>
    <t>Придбання снігоприбиральної техніки</t>
  </si>
  <si>
    <t>Капітальний ремонт окремих вузлів обладнання індивідуальних лічильників газу для населення (побутових споживачів) в житлових будинках Інгульського району м. Миколаєва</t>
  </si>
  <si>
    <t>Капітальний ремонт окремих вузлів обладнання індивідуальних лічильників газу для населення (побутових споживачів) в житлових будинках Корабельного району м. Миколаєва</t>
  </si>
  <si>
    <t>Капітальний ремонт окремих вузлів обладнання індивідуальних лічильників газу для населення (побутових споживачів) в житлових будинках по пр. Центральному, буд. NN 158, 162, вул. Колодязна, буд. NN 3а, 56, 15а, 16, 17а, 20, 35а, 37, 39, вул. Потьомкінська, буд. NN 149, 153, 155 м. Миколаєва</t>
  </si>
  <si>
    <t>Капітальний ремонт окремих вузлів обладнання індивідуальних лічильників газу, всього, у т.ч.</t>
  </si>
  <si>
    <t>Капітальний ремонт окремих вузлів обладнання індивідуальних лічильників газу для населення (побутових споживачів) в житлових будинках Інгульського та Корабельного районів м. Миколаєва</t>
  </si>
  <si>
    <t>Капітальний ремонт окремих вузлів обладнання індивідуальних лічильників газу для населення (побутових споживачів) в житлових будинках по пр. Центральному, буд. NN 158, 162, вул. Колодязна, буд. NN 3а, 56, 15а, 16, 17а, 20, 35а, 37, 39, вул. Потьомкінська, буд. NN 149, 153, 155, міста Миколаєва</t>
  </si>
  <si>
    <t>Капітальний ремонт із заміни вікон сходових клітин, всього, у т.ч.</t>
  </si>
  <si>
    <t xml:space="preserve">ВСЬОГО за рахунок субвенції з державного бюджету місцевим бюджетам на здійснення заходів соціально-економічного розвитку окремих територій за 2017 рік (залишок коштів субвенції на початок року),  у т.ч. </t>
  </si>
  <si>
    <t>Перерозподіл коштів, що передаються із загального фонду до бюджету розвитку (спеціального фонду) - для співфінансування залишку субвенції з державного бюджету місцевим бюджетам на здійснення заходів соціально-економічного розвитку окремих територій за 2017 рік</t>
  </si>
  <si>
    <r>
      <rPr>
        <b/>
        <i/>
        <sz val="14"/>
        <color indexed="10"/>
        <rFont val="Times New Roman"/>
        <family val="1"/>
        <charset val="204"/>
      </rPr>
      <t xml:space="preserve">  </t>
    </r>
    <r>
      <rPr>
        <b/>
        <i/>
        <sz val="14"/>
        <rFont val="Times New Roman"/>
        <family val="1"/>
        <charset val="204"/>
      </rPr>
      <t>За  рахунок залишку субвенції на здійснення заходів щодо соціально-економічного розвитку окремих територій (спеціальний фонд)</t>
    </r>
  </si>
  <si>
    <t>За рахунок залишку субвенції на здійснення заходів щодо соціально-економічного розвитку окремих територій (загальний фонд, кошти, що передаються до спеціального фонду)</t>
  </si>
  <si>
    <t>Додатково - Співфінансування залишку субвенції з державного бюджету місцевим бюджетам на здійснення заходів соціально-економічного розвитку окремих територій за 2017 рік (вільний залишок загального фонду - кошти, що передаються до спеціального фонду та залишок коштів спеціального фонду 3,0)</t>
  </si>
  <si>
    <t xml:space="preserve">Виготовлення проектно-кошторисної документації по об'єкту "Реконструкція скверу по вул. Скульптора Ізмалкова - вул. Генерала Свиридова - вул. 9 Поздовжня в Інгульському районі м. Миколаєва
</t>
  </si>
  <si>
    <r>
      <t xml:space="preserve">Співфінансування залишку субвенції з державного бюджету місцевим бюджетам на здійснення заходів соціально-економічного розвитку окремих територій за 2017 рік - </t>
    </r>
    <r>
      <rPr>
        <i/>
        <u/>
        <sz val="16"/>
        <rFont val="Times New Roman"/>
        <family val="1"/>
        <charset val="204"/>
      </rPr>
      <t>до об'єкту</t>
    </r>
    <r>
      <rPr>
        <i/>
        <sz val="16"/>
        <rFont val="Times New Roman"/>
        <family val="1"/>
        <charset val="204"/>
      </rPr>
      <t xml:space="preserve"> Ліквідація наслідків підтоплення мікрорайону Жовтневий, парку "Богоявленський"- нове будівництво дренажного колектора для захисту від підтоплення мікрорайону Жовтневий, парку "Богоявленський" у м. Миколаєві, у тому числі коригування проекту та експертиза за КПКВК 7310 </t>
    </r>
  </si>
  <si>
    <t>тис.грн.</t>
  </si>
  <si>
    <t xml:space="preserve">Видатки за рахунок залишку на початок року субвенції на здійснення заходів щодо соціально-економічного розвитку окремих територій та співфінансування з місцевого бюджету </t>
  </si>
  <si>
    <t>всього за рахунок залишку субвенції на здійснення заходів щодо соціально-економічного розвитку окремих територій</t>
  </si>
</sst>
</file>

<file path=xl/styles.xml><?xml version="1.0" encoding="utf-8"?>
<styleSheet xmlns="http://schemas.openxmlformats.org/spreadsheetml/2006/main">
  <numFmts count="4">
    <numFmt numFmtId="164" formatCode="0.00_)"/>
    <numFmt numFmtId="165" formatCode="0.0_)"/>
    <numFmt numFmtId="166" formatCode="#,##0.000"/>
    <numFmt numFmtId="167" formatCode="#,##0.00000"/>
  </numFmts>
  <fonts count="26">
    <font>
      <sz val="10"/>
      <name val="Times New Roman"/>
      <charset val="204"/>
    </font>
    <font>
      <sz val="10"/>
      <name val="Times New Roman"/>
      <family val="1"/>
      <charset val="204"/>
    </font>
    <font>
      <b/>
      <sz val="16"/>
      <name val="Times New Roman"/>
      <family val="1"/>
      <charset val="204"/>
    </font>
    <font>
      <sz val="14"/>
      <name val="Times New Roman"/>
      <family val="1"/>
      <charset val="204"/>
    </font>
    <font>
      <sz val="16"/>
      <name val="Times New Roman"/>
      <family val="1"/>
      <charset val="204"/>
    </font>
    <font>
      <b/>
      <sz val="14"/>
      <name val="Times New Roman"/>
      <family val="1"/>
      <charset val="204"/>
    </font>
    <font>
      <i/>
      <sz val="14"/>
      <name val="Times New Roman"/>
      <family val="1"/>
      <charset val="204"/>
    </font>
    <font>
      <b/>
      <sz val="18"/>
      <name val="Times New Roman"/>
      <family val="1"/>
      <charset val="204"/>
    </font>
    <font>
      <b/>
      <i/>
      <sz val="14"/>
      <name val="Times New Roman"/>
      <family val="1"/>
      <charset val="204"/>
    </font>
    <font>
      <b/>
      <sz val="17"/>
      <name val="Times New Roman"/>
      <family val="1"/>
      <charset val="204"/>
    </font>
    <font>
      <b/>
      <sz val="10"/>
      <name val="Times New Roman"/>
      <family val="1"/>
      <charset val="204"/>
    </font>
    <font>
      <b/>
      <sz val="19"/>
      <name val="Times New Roman"/>
      <family val="1"/>
      <charset val="204"/>
    </font>
    <font>
      <b/>
      <i/>
      <sz val="19"/>
      <name val="Times New Roman"/>
      <family val="1"/>
      <charset val="204"/>
    </font>
    <font>
      <i/>
      <sz val="10"/>
      <name val="Times New Roman"/>
      <family val="1"/>
      <charset val="204"/>
    </font>
    <font>
      <sz val="8"/>
      <name val="Times New Roman"/>
      <family val="1"/>
      <charset val="204"/>
    </font>
    <font>
      <sz val="10"/>
      <color indexed="8"/>
      <name val="Arial"/>
      <family val="2"/>
      <charset val="204"/>
    </font>
    <font>
      <b/>
      <i/>
      <sz val="16"/>
      <name val="Times New Roman"/>
      <family val="1"/>
      <charset val="204"/>
    </font>
    <font>
      <sz val="10"/>
      <name val="Times New Roman"/>
      <family val="1"/>
      <charset val="204"/>
    </font>
    <font>
      <b/>
      <i/>
      <sz val="14"/>
      <color indexed="10"/>
      <name val="Times New Roman"/>
      <family val="1"/>
      <charset val="204"/>
    </font>
    <font>
      <i/>
      <sz val="16"/>
      <name val="Times New Roman"/>
      <family val="1"/>
      <charset val="204"/>
    </font>
    <font>
      <i/>
      <sz val="14"/>
      <color indexed="63"/>
      <name val="Times New Roman"/>
      <family val="1"/>
      <charset val="204"/>
    </font>
    <font>
      <sz val="10"/>
      <name val="Arial Cyr"/>
      <charset val="204"/>
    </font>
    <font>
      <b/>
      <i/>
      <sz val="14"/>
      <color indexed="63"/>
      <name val="Times New Roman"/>
      <family val="1"/>
      <charset val="204"/>
    </font>
    <font>
      <b/>
      <i/>
      <sz val="12"/>
      <name val="Times New Roman"/>
      <family val="1"/>
      <charset val="204"/>
    </font>
    <font>
      <i/>
      <sz val="12"/>
      <name val="Times New Roman"/>
      <family val="1"/>
      <charset val="204"/>
    </font>
    <font>
      <i/>
      <u/>
      <sz val="16"/>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4">
    <xf numFmtId="0" fontId="0" fillId="0" borderId="0"/>
    <xf numFmtId="0" fontId="15" fillId="0" borderId="0">
      <alignment vertical="top"/>
    </xf>
    <xf numFmtId="0" fontId="17" fillId="0" borderId="0"/>
    <xf numFmtId="0" fontId="21" fillId="0" borderId="0"/>
  </cellStyleXfs>
  <cellXfs count="62">
    <xf numFmtId="0" fontId="0" fillId="0" borderId="0" xfId="0"/>
    <xf numFmtId="0" fontId="3" fillId="0" borderId="0" xfId="0" applyFont="1" applyFill="1" applyAlignment="1">
      <alignment horizontal="left" vertical="top"/>
    </xf>
    <xf numFmtId="0" fontId="2" fillId="0" borderId="0" xfId="0" applyFont="1" applyFill="1" applyAlignment="1">
      <alignment horizontal="left" vertical="top"/>
    </xf>
    <xf numFmtId="0" fontId="3" fillId="0" borderId="0" xfId="0" applyFont="1" applyFill="1"/>
    <xf numFmtId="0" fontId="5" fillId="0" borderId="0" xfId="0" applyFont="1" applyFill="1" applyAlignment="1">
      <alignment horizontal="left" vertical="top"/>
    </xf>
    <xf numFmtId="0" fontId="10" fillId="0" borderId="0" xfId="0" applyFont="1" applyFill="1" applyAlignment="1">
      <alignment horizontal="left" vertical="top"/>
    </xf>
    <xf numFmtId="0" fontId="11" fillId="0" borderId="0" xfId="0" applyFont="1" applyFill="1" applyAlignment="1">
      <alignment horizontal="left" vertical="top"/>
    </xf>
    <xf numFmtId="0" fontId="8" fillId="0" borderId="0" xfId="0" applyFont="1" applyFill="1" applyAlignment="1">
      <alignment horizontal="left" vertical="top"/>
    </xf>
    <xf numFmtId="0" fontId="4" fillId="0" borderId="0" xfId="0" applyFont="1" applyFill="1"/>
    <xf numFmtId="0" fontId="9" fillId="0" borderId="0" xfId="0" applyFont="1" applyFill="1" applyAlignment="1">
      <alignment horizontal="left" vertical="top"/>
    </xf>
    <xf numFmtId="0" fontId="4" fillId="0" borderId="0" xfId="0" applyFont="1" applyFill="1" applyAlignment="1">
      <alignment horizontal="left" vertical="top"/>
    </xf>
    <xf numFmtId="0" fontId="2" fillId="0" borderId="0" xfId="0" applyFont="1" applyFill="1" applyAlignment="1" applyProtection="1">
      <alignment horizontal="left" vertical="top" wrapText="1"/>
      <protection locked="0"/>
    </xf>
    <xf numFmtId="0" fontId="1" fillId="0" borderId="0" xfId="0" applyFont="1" applyFill="1" applyAlignment="1">
      <alignment horizontal="left" vertical="top"/>
    </xf>
    <xf numFmtId="166" fontId="2" fillId="0" borderId="0" xfId="0" applyNumberFormat="1" applyFont="1" applyFill="1" applyAlignment="1" applyProtection="1">
      <protection locked="0"/>
    </xf>
    <xf numFmtId="0" fontId="13" fillId="0" borderId="0" xfId="0" applyFont="1" applyFill="1" applyAlignment="1">
      <alignment horizontal="left" vertical="top"/>
    </xf>
    <xf numFmtId="167" fontId="2" fillId="0" borderId="0" xfId="0" applyNumberFormat="1" applyFont="1" applyFill="1" applyAlignment="1" applyProtection="1">
      <protection locked="0"/>
    </xf>
    <xf numFmtId="0" fontId="3" fillId="0" borderId="0" xfId="0" applyFont="1" applyFill="1" applyAlignment="1">
      <alignment horizontal="center"/>
    </xf>
    <xf numFmtId="164" fontId="3" fillId="0" borderId="0" xfId="0" applyNumberFormat="1" applyFont="1" applyFill="1" applyAlignment="1" applyProtection="1">
      <alignment horizontal="left" vertical="top" wrapText="1"/>
      <protection locked="0"/>
    </xf>
    <xf numFmtId="166" fontId="3" fillId="0" borderId="0" xfId="0" applyNumberFormat="1" applyFont="1" applyFill="1"/>
    <xf numFmtId="166" fontId="3" fillId="0" borderId="0" xfId="0" applyNumberFormat="1" applyFont="1" applyFill="1" applyAlignment="1" applyProtection="1">
      <alignment horizontal="center"/>
      <protection locked="0"/>
    </xf>
    <xf numFmtId="166" fontId="3" fillId="0" borderId="0" xfId="0" applyNumberFormat="1" applyFont="1" applyFill="1" applyAlignment="1" applyProtection="1">
      <protection locked="0"/>
    </xf>
    <xf numFmtId="0" fontId="3" fillId="0" borderId="0" xfId="0" applyFont="1" applyFill="1" applyAlignment="1" applyProtection="1">
      <alignment horizontal="left" vertical="top" wrapText="1"/>
      <protection locked="0"/>
    </xf>
    <xf numFmtId="166" fontId="3" fillId="0" borderId="0" xfId="0" applyNumberFormat="1" applyFont="1" applyFill="1" applyProtection="1">
      <protection locked="0"/>
    </xf>
    <xf numFmtId="0" fontId="7" fillId="0" borderId="0" xfId="0" applyFont="1" applyFill="1" applyAlignment="1">
      <alignment horizontal="left" vertical="top"/>
    </xf>
    <xf numFmtId="0" fontId="3" fillId="0" borderId="0" xfId="0" applyFont="1" applyFill="1" applyAlignment="1">
      <alignment wrapText="1"/>
    </xf>
    <xf numFmtId="166" fontId="4" fillId="0" borderId="0" xfId="0" applyNumberFormat="1" applyFont="1" applyFill="1" applyAlignment="1" applyProtection="1">
      <protection locked="0"/>
    </xf>
    <xf numFmtId="166" fontId="4" fillId="0" borderId="0" xfId="0" applyNumberFormat="1" applyFont="1" applyFill="1" applyAlignment="1" applyProtection="1">
      <alignment horizontal="center"/>
      <protection locked="0"/>
    </xf>
    <xf numFmtId="166" fontId="4" fillId="0" borderId="0" xfId="0" applyNumberFormat="1" applyFont="1" applyFill="1" applyProtection="1">
      <protection locked="0"/>
    </xf>
    <xf numFmtId="0" fontId="6" fillId="0" borderId="0" xfId="0" applyFont="1" applyFill="1" applyAlignment="1">
      <alignment horizontal="left" vertical="top"/>
    </xf>
    <xf numFmtId="0" fontId="19" fillId="0" borderId="0" xfId="0" applyFont="1" applyFill="1" applyAlignment="1">
      <alignment horizontal="left" vertical="top"/>
    </xf>
    <xf numFmtId="165" fontId="19" fillId="0" borderId="6" xfId="0" applyNumberFormat="1" applyFont="1" applyFill="1" applyBorder="1" applyAlignment="1" applyProtection="1">
      <alignment horizontal="left" vertical="top" wrapText="1"/>
      <protection locked="0"/>
    </xf>
    <xf numFmtId="167" fontId="2" fillId="0" borderId="3" xfId="0" applyNumberFormat="1" applyFont="1" applyFill="1" applyBorder="1" applyAlignment="1" applyProtection="1">
      <alignment horizontal="right" wrapText="1"/>
      <protection locked="0"/>
    </xf>
    <xf numFmtId="167" fontId="19" fillId="0" borderId="3" xfId="0" applyNumberFormat="1" applyFont="1" applyFill="1" applyBorder="1" applyAlignment="1" applyProtection="1">
      <alignment horizontal="right" wrapText="1"/>
      <protection locked="0"/>
    </xf>
    <xf numFmtId="167" fontId="2" fillId="0" borderId="1" xfId="0" applyNumberFormat="1" applyFont="1" applyFill="1" applyBorder="1" applyAlignment="1" applyProtection="1">
      <alignment horizontal="right"/>
    </xf>
    <xf numFmtId="165" fontId="2" fillId="0" borderId="6" xfId="0" applyNumberFormat="1" applyFont="1" applyFill="1" applyBorder="1" applyAlignment="1" applyProtection="1">
      <alignment horizontal="left" vertical="top" wrapText="1"/>
      <protection locked="0"/>
    </xf>
    <xf numFmtId="165" fontId="16" fillId="0" borderId="2" xfId="0" applyNumberFormat="1" applyFont="1" applyFill="1" applyBorder="1" applyAlignment="1" applyProtection="1">
      <alignment horizontal="left" vertical="top" wrapText="1"/>
      <protection locked="0"/>
    </xf>
    <xf numFmtId="165" fontId="6" fillId="0" borderId="2" xfId="0" applyNumberFormat="1" applyFont="1" applyFill="1" applyBorder="1" applyAlignment="1" applyProtection="1">
      <alignment horizontal="left" vertical="top" wrapText="1"/>
      <protection locked="0"/>
    </xf>
    <xf numFmtId="167" fontId="16" fillId="0" borderId="1" xfId="0" applyNumberFormat="1" applyFont="1" applyFill="1" applyBorder="1" applyAlignment="1" applyProtection="1">
      <alignment horizontal="right" wrapText="1"/>
      <protection locked="0"/>
    </xf>
    <xf numFmtId="167" fontId="12" fillId="0" borderId="1" xfId="0" applyNumberFormat="1" applyFont="1" applyFill="1" applyBorder="1" applyAlignment="1" applyProtection="1">
      <alignment horizontal="right" wrapText="1"/>
      <protection locked="0"/>
    </xf>
    <xf numFmtId="167" fontId="2" fillId="0" borderId="1" xfId="0" applyNumberFormat="1" applyFont="1" applyFill="1" applyBorder="1" applyAlignment="1" applyProtection="1">
      <alignment horizontal="right" wrapText="1"/>
    </xf>
    <xf numFmtId="167" fontId="2" fillId="0" borderId="1" xfId="0" applyNumberFormat="1" applyFont="1" applyFill="1" applyBorder="1" applyAlignment="1" applyProtection="1">
      <alignment horizontal="right" wrapText="1"/>
      <protection locked="0"/>
    </xf>
    <xf numFmtId="167" fontId="6" fillId="0" borderId="1" xfId="0" applyNumberFormat="1" applyFont="1" applyFill="1" applyBorder="1" applyAlignment="1" applyProtection="1">
      <alignment horizontal="right" wrapText="1"/>
      <protection locked="0"/>
    </xf>
    <xf numFmtId="165" fontId="16" fillId="0" borderId="6" xfId="0" applyNumberFormat="1" applyFont="1" applyFill="1" applyBorder="1" applyAlignment="1" applyProtection="1">
      <alignment horizontal="left" vertical="top" wrapText="1"/>
      <protection locked="0"/>
    </xf>
    <xf numFmtId="167" fontId="16" fillId="0" borderId="3" xfId="0" applyNumberFormat="1" applyFont="1" applyFill="1" applyBorder="1" applyAlignment="1" applyProtection="1">
      <alignment horizontal="right" wrapText="1"/>
      <protection locked="0"/>
    </xf>
    <xf numFmtId="167" fontId="20" fillId="0" borderId="1" xfId="0" applyNumberFormat="1" applyFont="1" applyFill="1" applyBorder="1" applyAlignment="1" applyProtection="1"/>
    <xf numFmtId="165" fontId="11" fillId="0" borderId="2" xfId="0" applyNumberFormat="1" applyFont="1" applyFill="1" applyBorder="1" applyAlignment="1" applyProtection="1">
      <alignment horizontal="left" vertical="top" wrapText="1"/>
      <protection locked="0"/>
    </xf>
    <xf numFmtId="167" fontId="9" fillId="0" borderId="2" xfId="0" applyNumberFormat="1" applyFont="1" applyFill="1" applyBorder="1" applyAlignment="1" applyProtection="1">
      <alignment horizontal="left" wrapText="1"/>
    </xf>
    <xf numFmtId="167" fontId="9" fillId="0" borderId="1" xfId="0" applyNumberFormat="1" applyFont="1" applyFill="1" applyBorder="1" applyAlignment="1" applyProtection="1">
      <alignment horizontal="right"/>
    </xf>
    <xf numFmtId="165" fontId="2" fillId="0" borderId="2" xfId="0" applyNumberFormat="1" applyFont="1" applyFill="1" applyBorder="1" applyAlignment="1" applyProtection="1">
      <alignment horizontal="left" vertical="top" wrapText="1"/>
      <protection locked="0"/>
    </xf>
    <xf numFmtId="49" fontId="2" fillId="0" borderId="2" xfId="0" applyNumberFormat="1" applyFont="1" applyFill="1" applyBorder="1" applyAlignment="1" applyProtection="1">
      <alignment horizontal="left" vertical="top" wrapText="1"/>
      <protection locked="0"/>
    </xf>
    <xf numFmtId="167" fontId="22" fillId="0" borderId="1" xfId="0" applyNumberFormat="1" applyFont="1" applyFill="1" applyBorder="1" applyAlignment="1" applyProtection="1"/>
    <xf numFmtId="167" fontId="2" fillId="0" borderId="2" xfId="0" applyNumberFormat="1" applyFont="1" applyFill="1" applyBorder="1" applyAlignment="1" applyProtection="1">
      <alignment horizontal="left" wrapText="1"/>
    </xf>
    <xf numFmtId="167" fontId="7" fillId="0" borderId="1" xfId="0" applyNumberFormat="1" applyFont="1" applyFill="1" applyBorder="1" applyAlignment="1" applyProtection="1">
      <alignment horizontal="right"/>
    </xf>
    <xf numFmtId="0" fontId="2" fillId="0" borderId="0" xfId="0" applyFont="1" applyAlignment="1">
      <alignment horizontal="center" wrapText="1"/>
    </xf>
    <xf numFmtId="0" fontId="23" fillId="0" borderId="1" xfId="0" applyNumberFormat="1" applyFont="1" applyFill="1" applyBorder="1" applyAlignment="1" applyProtection="1">
      <alignment horizontal="center" vertical="center" wrapText="1"/>
    </xf>
    <xf numFmtId="0" fontId="24"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xf>
    <xf numFmtId="0" fontId="23" fillId="0" borderId="4"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cellXfs>
  <cellStyles count="4">
    <cellStyle name="Звичайний_Додаток _ 3 зм_ни 4575" xfId="1"/>
    <cellStyle name="Обычный" xfId="0" builtinId="0"/>
    <cellStyle name="Обычный 2" xfId="2"/>
    <cellStyle name="Обычный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5.xml"/><Relationship Id="rId13" Type="http://schemas.openxmlformats.org/officeDocument/2006/relationships/revisionLog" Target="revisionLog11.xml"/><Relationship Id="rId18" Type="http://schemas.openxmlformats.org/officeDocument/2006/relationships/revisionLog" Target="revisionLog12.xml"/><Relationship Id="rId3" Type="http://schemas.openxmlformats.org/officeDocument/2006/relationships/revisionLog" Target="revisionLog111.xml"/><Relationship Id="rId7" Type="http://schemas.openxmlformats.org/officeDocument/2006/relationships/revisionLog" Target="revisionLog4.xml"/><Relationship Id="rId12" Type="http://schemas.openxmlformats.org/officeDocument/2006/relationships/revisionLog" Target="revisionLog121.xml"/><Relationship Id="rId17" Type="http://schemas.openxmlformats.org/officeDocument/2006/relationships/revisionLog" Target="revisionLog13.xml"/><Relationship Id="rId2" Type="http://schemas.openxmlformats.org/officeDocument/2006/relationships/revisionLog" Target="revisionLog1111.xml"/><Relationship Id="rId16" Type="http://schemas.openxmlformats.org/officeDocument/2006/relationships/revisionLog" Target="revisionLog131.xml"/><Relationship Id="rId20" Type="http://schemas.openxmlformats.org/officeDocument/2006/relationships/revisionLog" Target="revisionLog1.xml"/><Relationship Id="rId1" Type="http://schemas.openxmlformats.org/officeDocument/2006/relationships/revisionLog" Target="revisionLog11111.xml"/><Relationship Id="rId6" Type="http://schemas.openxmlformats.org/officeDocument/2006/relationships/revisionLog" Target="revisionLog3.xml"/><Relationship Id="rId11" Type="http://schemas.openxmlformats.org/officeDocument/2006/relationships/revisionLog" Target="revisionLog8.xml"/><Relationship Id="rId5" Type="http://schemas.openxmlformats.org/officeDocument/2006/relationships/revisionLog" Target="revisionLog1211.xml"/><Relationship Id="rId15" Type="http://schemas.openxmlformats.org/officeDocument/2006/relationships/revisionLog" Target="revisionLog1311.xml"/><Relationship Id="rId10" Type="http://schemas.openxmlformats.org/officeDocument/2006/relationships/revisionLog" Target="revisionLog7.xml"/><Relationship Id="rId19" Type="http://schemas.openxmlformats.org/officeDocument/2006/relationships/revisionLog" Target="revisionLog14.xml"/><Relationship Id="rId4" Type="http://schemas.openxmlformats.org/officeDocument/2006/relationships/revisionLog" Target="revisionLog2.xml"/><Relationship Id="rId9" Type="http://schemas.openxmlformats.org/officeDocument/2006/relationships/revisionLog" Target="revisionLog6.xml"/><Relationship Id="rId14" Type="http://schemas.openxmlformats.org/officeDocument/2006/relationships/revisionLog" Target="revisionLog13111.xml"/></Relationships>
</file>

<file path=xl/revisions/revisionHeaders.xml><?xml version="1.0" encoding="utf-8"?>
<headers xmlns="http://schemas.openxmlformats.org/spreadsheetml/2006/main" xmlns:r="http://schemas.openxmlformats.org/officeDocument/2006/relationships" guid="{DE24BBEB-7740-448E-AB02-E10FD5542CD1}" diskRevisions="1" revisionId="282" version="20">
  <header guid="{8711452A-2B43-44CB-8255-3329EB9FC444}" dateTime="2018-06-05T13:49:04" maxSheetId="2" userName="user416c" r:id="rId1">
    <sheetIdMap count="1">
      <sheetId val="1"/>
    </sheetIdMap>
  </header>
  <header guid="{35C65B0A-69E6-40A0-92CB-F5DC61EC0D31}" dateTime="2018-06-05T14:43:32" maxSheetId="2" userName="User415b" r:id="rId2" minRId="1" maxRId="123">
    <sheetIdMap count="1">
      <sheetId val="1"/>
    </sheetIdMap>
  </header>
  <header guid="{E382EC4A-06A6-4AD1-8692-9EAEB09AA634}" dateTime="2018-06-05T14:45:16" maxSheetId="2" userName="User415b" r:id="rId3">
    <sheetIdMap count="1">
      <sheetId val="1"/>
    </sheetIdMap>
  </header>
  <header guid="{0D3DC682-79A5-4D25-99A1-0794FEBAB976}" dateTime="2018-06-05T15:20:15" maxSheetId="2" userName="User56a" r:id="rId4" minRId="130" maxRId="150">
    <sheetIdMap count="1">
      <sheetId val="1"/>
    </sheetIdMap>
  </header>
  <header guid="{DF7BCEE8-E0A2-4C8D-BB9D-CB0AC0A13005}" dateTime="2018-06-05T15:26:30" maxSheetId="2" userName="User_569" r:id="rId5" minRId="154" maxRId="168">
    <sheetIdMap count="1">
      <sheetId val="1"/>
    </sheetIdMap>
  </header>
  <header guid="{9222B55D-6417-4BC5-9E03-FF47C7B42C4B}" dateTime="2018-06-05T15:31:46" maxSheetId="2" userName="User56a" r:id="rId6" minRId="173" maxRId="188">
    <sheetIdMap count="1">
      <sheetId val="1"/>
    </sheetIdMap>
  </header>
  <header guid="{AAE96D7A-B54B-49CE-89CD-8EF4F1DEDEB5}" dateTime="2018-06-05T15:37:00" maxSheetId="2" userName="User56a" r:id="rId7" minRId="192" maxRId="194">
    <sheetIdMap count="1">
      <sheetId val="1"/>
    </sheetIdMap>
  </header>
  <header guid="{0778A76C-C188-4640-9C06-0B12903641C7}" dateTime="2018-06-05T15:38:43" maxSheetId="2" userName="User56a" r:id="rId8">
    <sheetIdMap count="1">
      <sheetId val="1"/>
    </sheetIdMap>
  </header>
  <header guid="{5F12496E-0CA6-4136-9712-5A651EC9A1E3}" dateTime="2018-06-05T15:40:17" maxSheetId="2" userName="User56a" r:id="rId9">
    <sheetIdMap count="1">
      <sheetId val="1"/>
    </sheetIdMap>
  </header>
  <header guid="{0193DCF5-6F30-4E1B-9510-C17397BF08B9}" dateTime="2018-06-05T15:41:54" maxSheetId="2" userName="User56a" r:id="rId10">
    <sheetIdMap count="1">
      <sheetId val="1"/>
    </sheetIdMap>
  </header>
  <header guid="{401DDF0A-BD4B-45F0-BC7B-D7EBB1A37A2E}" dateTime="2018-06-05T18:06:34" maxSheetId="2" userName="User56a" r:id="rId11" minRId="201" maxRId="204">
    <sheetIdMap count="1">
      <sheetId val="1"/>
    </sheetIdMap>
  </header>
  <header guid="{9B6BA3BA-D6E3-49D8-9841-58C190B921E6}" dateTime="2018-06-05T19:56:51" maxSheetId="2" userName="user416c" r:id="rId12" minRId="208" maxRId="220">
    <sheetIdMap count="1">
      <sheetId val="1"/>
    </sheetIdMap>
  </header>
  <header guid="{54923A3C-89B7-4F3F-B3A7-1A6442937AAE}" dateTime="2018-06-05T19:57:11" maxSheetId="2" userName="user416c" r:id="rId13" minRId="224">
    <sheetIdMap count="1">
      <sheetId val="1"/>
    </sheetIdMap>
  </header>
  <header guid="{A5B9DCA0-A3CE-48A3-8BA6-9D1D2F849B0B}" dateTime="2018-06-05T20:28:25" maxSheetId="2" userName="user416c" r:id="rId14" minRId="227" maxRId="256">
    <sheetIdMap count="1">
      <sheetId val="1"/>
    </sheetIdMap>
  </header>
  <header guid="{6ABF41E2-1E93-4DB9-8FF9-BC56BA47E4C4}" dateTime="2018-06-05T20:29:10" maxSheetId="2" userName="user416c" r:id="rId15" minRId="259" maxRId="268">
    <sheetIdMap count="1">
      <sheetId val="1"/>
    </sheetIdMap>
  </header>
  <header guid="{4F363F8D-F795-435C-8E47-F3CEEB5B7A06}" dateTime="2018-06-06T18:30:09" maxSheetId="2" userName="user416c" r:id="rId16" minRId="269" maxRId="270">
    <sheetIdMap count="1">
      <sheetId val="1"/>
    </sheetIdMap>
  </header>
  <header guid="{FB60E2E1-FACD-49FE-BD21-AB322CFF9CEF}" dateTime="2018-06-12T12:19:23" maxSheetId="2" userName="user416c" r:id="rId17">
    <sheetIdMap count="1">
      <sheetId val="1"/>
    </sheetIdMap>
  </header>
  <header guid="{071D4022-A1DF-49C8-81DB-D0148040EDC3}" dateTime="2018-06-13T13:32:49" maxSheetId="2" userName="user416c" r:id="rId18" minRId="274">
    <sheetIdMap count="1">
      <sheetId val="1"/>
    </sheetIdMap>
  </header>
  <header guid="{61BA49D7-5E7D-4098-AE12-C29534B2EE0B}" dateTime="2018-06-13T15:23:23" maxSheetId="2" userName="user416c" r:id="rId19">
    <sheetIdMap count="1">
      <sheetId val="1"/>
    </sheetIdMap>
  </header>
  <header guid="{DE24BBEB-7740-448E-AB02-E10FD5542CD1}" dateTime="2018-06-13T16:25:33" maxSheetId="2" userName="user416a" r:id="rId20">
    <sheetIdMap count="1">
      <sheetId val="1"/>
    </sheetIdMap>
  </header>
</headers>
</file>

<file path=xl/revisions/revisionLog1.xml><?xml version="1.0" encoding="utf-8"?>
<revisions xmlns="http://schemas.openxmlformats.org/spreadsheetml/2006/main" xmlns:r="http://schemas.openxmlformats.org/officeDocument/2006/relationships">
  <rcv guid="{DAC4FDE6-521A-4AD3-B059-5037240BB82F}" action="delete"/>
  <rdn rId="0" localSheetId="1" customView="1" name="Z_DAC4FDE6_521A_4AD3_B059_5037240BB82F_.wvu.PrintArea" hidden="1" oldHidden="1">
    <formula>дод1!$A:$G</formula>
    <oldFormula>дод1!$A:$G</oldFormula>
  </rdn>
  <rdn rId="0" localSheetId="1" customView="1" name="Z_DAC4FDE6_521A_4AD3_B059_5037240BB82F_.wvu.FilterData" hidden="1" oldHidden="1">
    <formula>дод1!$A$3:$G$157</formula>
    <oldFormula>дод1!$A$6:$G$159</oldFormula>
  </rdn>
  <rcv guid="{DAC4FDE6-521A-4AD3-B059-5037240BB82F}" action="add"/>
</revisions>
</file>

<file path=xl/revisions/revisionLog11.xml><?xml version="1.0" encoding="utf-8"?>
<revisions xmlns="http://schemas.openxmlformats.org/spreadsheetml/2006/main" xmlns:r="http://schemas.openxmlformats.org/officeDocument/2006/relationships">
  <rcc rId="224" sId="1">
    <nc r="H35">
      <v>660.03853000000004</v>
    </nc>
  </rcc>
  <rcv guid="{CBB513C7-65DA-4E63-80BD-5EC33D1F2686}" action="delete"/>
  <rdn rId="0" localSheetId="1" customView="1" name="Z_CBB513C7_65DA_4E63_80BD_5EC33D1F2686_.wvu.PrintArea" hidden="1" oldHidden="1">
    <formula>дод1!$A$1:$G$182</formula>
    <oldFormula>дод1!$A$1:$G$182</oldFormula>
  </rdn>
  <rdn rId="0" localSheetId="1" customView="1" name="Z_CBB513C7_65DA_4E63_80BD_5EC33D1F2686_.wvu.FilterData" hidden="1" oldHidden="1">
    <formula>дод1!$A$3:$H$180</formula>
    <oldFormula>дод1!$A$3:$H$180</oldFormula>
  </rdn>
  <rcv guid="{CBB513C7-65DA-4E63-80BD-5EC33D1F2686}" action="add"/>
</revisions>
</file>

<file path=xl/revisions/revisionLog111.xml><?xml version="1.0" encoding="utf-8"?>
<revisions xmlns="http://schemas.openxmlformats.org/spreadsheetml/2006/main" xmlns:r="http://schemas.openxmlformats.org/officeDocument/2006/relationships">
  <rcv guid="{31AE3B17-B44E-410E-9C63-8ED7CDF3AA8F}" action="delete"/>
  <rdn rId="0" localSheetId="1" customView="1" name="Z_31AE3B17_B44E_410E_9C63_8ED7CDF3AA8F_.wvu.PrintArea" hidden="1" oldHidden="1">
    <formula>дод1!$A$1:$G$203</formula>
    <oldFormula>дод1!$A$1:$G$203</oldFormula>
  </rdn>
  <rdn rId="0" localSheetId="1" customView="1" name="Z_31AE3B17_B44E_410E_9C63_8ED7CDF3AA8F_.wvu.Rows" hidden="1" oldHidden="1">
    <formula>дод1!$174:$186</formula>
    <oldFormula>дод1!$174:$186</oldFormula>
  </rdn>
  <rdn rId="0" localSheetId="1" customView="1" name="Z_31AE3B17_B44E_410E_9C63_8ED7CDF3AA8F_.wvu.FilterData" hidden="1" oldHidden="1">
    <formula>дод1!$A$6:$G$203</formula>
    <oldFormula>дод1!$A$6:$G$203</oldFormula>
  </rdn>
  <rcv guid="{31AE3B17-B44E-410E-9C63-8ED7CDF3AA8F}" action="add"/>
</revisions>
</file>

<file path=xl/revisions/revisionLog1111.xml><?xml version="1.0" encoding="utf-8"?>
<revisions xmlns="http://schemas.openxmlformats.org/spreadsheetml/2006/main" xmlns:r="http://schemas.openxmlformats.org/officeDocument/2006/relationships">
  <rcc rId="1" sId="1" numFmtId="4">
    <oc r="C166">
      <v>9.6394400000000005</v>
    </oc>
    <nc r="C166"/>
  </rcc>
  <rcc rId="2" sId="1" numFmtId="4">
    <oc r="D166">
      <v>321.31486000000001</v>
    </oc>
    <nc r="D166"/>
  </rcc>
  <rcc rId="3" sId="1" numFmtId="4">
    <oc r="C167">
      <v>6.1200200000000002</v>
    </oc>
    <nc r="C167"/>
  </rcc>
  <rcc rId="4" sId="1" numFmtId="4">
    <oc r="D167">
      <v>204.00054</v>
    </oc>
    <nc r="D167"/>
  </rcc>
  <rcc rId="5" sId="1" numFmtId="4">
    <oc r="C168">
      <v>19.297170000000001</v>
    </oc>
    <nc r="C168"/>
  </rcc>
  <rcc rId="6" sId="1" numFmtId="4">
    <oc r="D168">
      <v>643.23884999999996</v>
    </oc>
    <nc r="D168"/>
  </rcc>
  <rcc rId="7" sId="1" numFmtId="4">
    <oc r="C169">
      <v>6.0025599999999999</v>
    </oc>
    <nc r="C169"/>
  </rcc>
  <rcc rId="8" sId="1" numFmtId="4">
    <oc r="D169">
      <v>200.08541</v>
    </oc>
    <nc r="D169"/>
  </rcc>
  <rcc rId="9" sId="1" numFmtId="4">
    <oc r="C161">
      <v>0.4</v>
    </oc>
    <nc r="C161"/>
  </rcc>
  <rcc rId="10" sId="1" numFmtId="4">
    <oc r="E161">
      <v>12</v>
    </oc>
    <nc r="E161"/>
  </rcc>
  <rcc rId="11" sId="1" numFmtId="4">
    <oc r="D141">
      <v>136.9</v>
    </oc>
    <nc r="D141"/>
  </rcc>
  <rcc rId="12" sId="1" numFmtId="4">
    <oc r="D140">
      <v>7560</v>
    </oc>
    <nc r="D140">
      <v>2702</v>
    </nc>
  </rcc>
  <rcc rId="13" sId="1" numFmtId="4">
    <oc r="E139">
      <v>137</v>
    </oc>
    <nc r="E139"/>
  </rcc>
  <rcc rId="14" sId="1" numFmtId="4">
    <oc r="E138">
      <v>68.44</v>
    </oc>
    <nc r="E138"/>
  </rcc>
  <rcc rId="15" sId="1" numFmtId="4">
    <oc r="E136">
      <v>2115.08815</v>
    </oc>
    <nc r="E136"/>
  </rcc>
  <rcc rId="16" sId="1" numFmtId="4">
    <oc r="C131">
      <v>3.6837</v>
    </oc>
    <nc r="C131"/>
  </rcc>
  <rcc rId="17" sId="1" numFmtId="4">
    <oc r="E131">
      <v>122.79</v>
    </oc>
    <nc r="E131"/>
  </rcc>
  <rcc rId="18" sId="1" numFmtId="4">
    <oc r="C75">
      <v>0.76500000000000001</v>
    </oc>
    <nc r="C75"/>
  </rcc>
  <rcc rId="19" sId="1" numFmtId="4">
    <oc r="E75">
      <v>25.5</v>
    </oc>
    <nc r="E75"/>
  </rcc>
  <rcc rId="20" sId="1" numFmtId="4">
    <oc r="C76">
      <v>1.1399999999999999</v>
    </oc>
    <nc r="C76"/>
  </rcc>
  <rcc rId="21" sId="1" numFmtId="4">
    <oc r="E76">
      <v>38</v>
    </oc>
    <nc r="E76"/>
  </rcc>
  <rcc rId="22" sId="1" numFmtId="4">
    <oc r="C77">
      <v>0.76559999999999995</v>
    </oc>
    <nc r="C77"/>
  </rcc>
  <rcc rId="23" sId="1" numFmtId="4">
    <oc r="E77">
      <v>25.52</v>
    </oc>
    <nc r="E77"/>
  </rcc>
  <rcc rId="24" sId="1" numFmtId="4">
    <oc r="C78">
      <v>0.76590000000000003</v>
    </oc>
    <nc r="C78"/>
  </rcc>
  <rcc rId="25" sId="1" numFmtId="4">
    <oc r="E78">
      <v>25.53</v>
    </oc>
    <nc r="E78"/>
  </rcc>
  <rcc rId="26" sId="1" numFmtId="4">
    <oc r="C79">
      <v>3.1896</v>
    </oc>
    <nc r="C79"/>
  </rcc>
  <rcc rId="27" sId="1" numFmtId="4">
    <oc r="E79">
      <v>106.32</v>
    </oc>
    <nc r="E79"/>
  </rcc>
  <rcc rId="28" sId="1" numFmtId="4">
    <oc r="C80">
      <v>1.6431</v>
    </oc>
    <nc r="C80"/>
  </rcc>
  <rcc rId="29" sId="1" numFmtId="4">
    <oc r="E80">
      <v>54.77</v>
    </oc>
    <nc r="E80"/>
  </rcc>
  <rcc rId="30" sId="1" numFmtId="4">
    <oc r="C81">
      <v>1.3197000000000001</v>
    </oc>
    <nc r="C81"/>
  </rcc>
  <rcc rId="31" sId="1" numFmtId="4">
    <oc r="E81">
      <v>43.99</v>
    </oc>
    <nc r="E81"/>
  </rcc>
  <rcc rId="32" sId="1" numFmtId="4">
    <oc r="C82">
      <v>1.3197000000000001</v>
    </oc>
    <nc r="C82"/>
  </rcc>
  <rcc rId="33" sId="1" numFmtId="4">
    <oc r="E82">
      <v>43.99</v>
    </oc>
    <nc r="E82"/>
  </rcc>
  <rcc rId="34" sId="1" numFmtId="4">
    <oc r="C83">
      <v>1.3197000000000001</v>
    </oc>
    <nc r="C83"/>
  </rcc>
  <rcc rId="35" sId="1" numFmtId="4">
    <oc r="E83">
      <v>43.99</v>
    </oc>
    <nc r="E83"/>
  </rcc>
  <rcc rId="36" sId="1" numFmtId="4">
    <oc r="C84">
      <v>1.7745</v>
    </oc>
    <nc r="C84"/>
  </rcc>
  <rcc rId="37" sId="1" numFmtId="4">
    <oc r="E84">
      <v>59.15</v>
    </oc>
    <nc r="E84"/>
  </rcc>
  <rcc rId="38" sId="1" numFmtId="4">
    <oc r="C85">
      <v>8.5554000000000006</v>
    </oc>
    <nc r="C85"/>
  </rcc>
  <rcc rId="39" sId="1" numFmtId="4">
    <oc r="E85">
      <v>285.18</v>
    </oc>
    <nc r="E85"/>
  </rcc>
  <rcc rId="40" sId="1" numFmtId="4">
    <oc r="C86">
      <v>1.2906</v>
    </oc>
    <nc r="C86"/>
  </rcc>
  <rcc rId="41" sId="1" numFmtId="4">
    <oc r="E86">
      <v>43.02</v>
    </oc>
    <nc r="E86"/>
  </rcc>
  <rcc rId="42" sId="1" numFmtId="4">
    <oc r="C87">
      <v>1.2069000000000001</v>
    </oc>
    <nc r="C87"/>
  </rcc>
  <rcc rId="43" sId="1" numFmtId="4">
    <oc r="E87">
      <v>40.229999999999997</v>
    </oc>
    <nc r="E87"/>
  </rcc>
  <rcc rId="44" sId="1" numFmtId="4">
    <oc r="C88">
      <v>3.1349999999999998</v>
    </oc>
    <nc r="C88"/>
  </rcc>
  <rcc rId="45" sId="1" numFmtId="4">
    <oc r="E88">
      <v>104.5</v>
    </oc>
    <nc r="E88"/>
  </rcc>
  <rcc rId="46" sId="1" numFmtId="4">
    <oc r="C89">
      <v>1.4076</v>
    </oc>
    <nc r="C89"/>
  </rcc>
  <rcc rId="47" sId="1" numFmtId="4">
    <oc r="E89">
      <v>46.92</v>
    </oc>
    <nc r="E89"/>
  </rcc>
  <rcc rId="48" sId="1" numFmtId="4">
    <oc r="C90">
      <v>5.5278</v>
    </oc>
    <nc r="C90"/>
  </rcc>
  <rcc rId="49" sId="1" numFmtId="4">
    <oc r="E90">
      <v>184.26</v>
    </oc>
    <nc r="E90"/>
  </rcc>
  <rcc rId="50" sId="1" numFmtId="4">
    <oc r="C91">
      <v>1.1631</v>
    </oc>
    <nc r="C91"/>
  </rcc>
  <rcc rId="51" sId="1" numFmtId="4">
    <oc r="E91">
      <v>38.770000000000003</v>
    </oc>
    <nc r="E91"/>
  </rcc>
  <rcc rId="52" sId="1" numFmtId="4">
    <oc r="C92">
      <v>2.6657999999999999</v>
    </oc>
    <nc r="C92"/>
  </rcc>
  <rcc rId="53" sId="1" numFmtId="4">
    <oc r="E92">
      <v>88.86</v>
    </oc>
    <nc r="E92"/>
  </rcc>
  <rcc rId="54" sId="1" numFmtId="4">
    <oc r="C93">
      <v>8.0870999999999995</v>
    </oc>
    <nc r="C93"/>
  </rcc>
  <rcc rId="55" sId="1" numFmtId="4">
    <oc r="E93">
      <v>269.57</v>
    </oc>
    <nc r="E93"/>
  </rcc>
  <rcc rId="56" sId="1" numFmtId="4">
    <oc r="C94">
      <v>2.6751</v>
    </oc>
    <nc r="C94"/>
  </rcc>
  <rcc rId="57" sId="1" numFmtId="4">
    <oc r="E94">
      <v>89.17</v>
    </oc>
    <nc r="E94"/>
  </rcc>
  <rcc rId="58" sId="1" numFmtId="4">
    <oc r="C95">
      <v>2.6751</v>
    </oc>
    <nc r="C95"/>
  </rcc>
  <rcc rId="59" sId="1" numFmtId="4">
    <oc r="E95">
      <v>89.17</v>
    </oc>
    <nc r="E95"/>
  </rcc>
  <rcc rId="60" sId="1" numFmtId="4">
    <oc r="C96">
      <v>2.6751</v>
    </oc>
    <nc r="C96"/>
  </rcc>
  <rcc rId="61" sId="1" numFmtId="4">
    <oc r="E96">
      <v>89.17</v>
    </oc>
    <nc r="E96"/>
  </rcc>
  <rcc rId="62" sId="1" numFmtId="4">
    <oc r="C97">
      <v>2.6751</v>
    </oc>
    <nc r="C97"/>
  </rcc>
  <rcc rId="63" sId="1" numFmtId="4">
    <oc r="E97">
      <v>89.17</v>
    </oc>
    <nc r="E97"/>
  </rcc>
  <rcc rId="64" sId="1" numFmtId="4">
    <oc r="C98">
      <v>2.6751</v>
    </oc>
    <nc r="C98"/>
  </rcc>
  <rcc rId="65" sId="1" numFmtId="4">
    <oc r="E98">
      <v>89.17</v>
    </oc>
    <nc r="E98"/>
  </rcc>
  <rcc rId="66" sId="1" numFmtId="4">
    <oc r="C99">
      <v>2.6751</v>
    </oc>
    <nc r="C99"/>
  </rcc>
  <rcc rId="67" sId="1" numFmtId="4">
    <oc r="E99">
      <v>89.17</v>
    </oc>
    <nc r="E99"/>
  </rcc>
  <rcc rId="68" sId="1" numFmtId="4">
    <oc r="C100">
      <v>2.6751</v>
    </oc>
    <nc r="C100"/>
  </rcc>
  <rcc rId="69" sId="1" numFmtId="4">
    <oc r="E100">
      <v>89.17</v>
    </oc>
    <nc r="E100"/>
  </rcc>
  <rcc rId="70" sId="1" numFmtId="4">
    <oc r="C101">
      <v>1.8246</v>
    </oc>
    <nc r="C101"/>
  </rcc>
  <rcc rId="71" sId="1" numFmtId="4">
    <oc r="E101">
      <v>60.82</v>
    </oc>
    <nc r="E101"/>
  </rcc>
  <rcc rId="72" sId="1" numFmtId="4">
    <oc r="C102">
      <v>0.21510000000000001</v>
    </oc>
    <nc r="C102"/>
  </rcc>
  <rcc rId="73" sId="1" numFmtId="4">
    <oc r="E102">
      <v>7.17</v>
    </oc>
    <nc r="E102"/>
  </rcc>
  <rcc rId="74" sId="1" numFmtId="4">
    <oc r="C103">
      <v>3.0215999999999998</v>
    </oc>
    <nc r="C103"/>
  </rcc>
  <rcc rId="75" sId="1" numFmtId="4">
    <oc r="E103">
      <v>100.72</v>
    </oc>
    <nc r="E103"/>
  </rcc>
  <rcc rId="76" sId="1" numFmtId="4">
    <oc r="C104">
      <v>3.0215999999999998</v>
    </oc>
    <nc r="C104"/>
  </rcc>
  <rcc rId="77" sId="1" numFmtId="4">
    <oc r="E104">
      <v>100.72</v>
    </oc>
    <nc r="E104"/>
  </rcc>
  <rcc rId="78" sId="1" numFmtId="4">
    <oc r="C105">
      <v>1.2714000000000001</v>
    </oc>
    <nc r="C105"/>
  </rcc>
  <rcc rId="79" sId="1" numFmtId="4">
    <oc r="E105">
      <v>42.38</v>
    </oc>
    <nc r="E105"/>
  </rcc>
  <rcc rId="80" sId="1" numFmtId="4">
    <oc r="C106">
      <v>1.3734</v>
    </oc>
    <nc r="C106"/>
  </rcc>
  <rcc rId="81" sId="1" numFmtId="4">
    <oc r="E106">
      <v>45.78</v>
    </oc>
    <nc r="E106"/>
  </rcc>
  <rcc rId="82" sId="1" numFmtId="4">
    <oc r="C107">
      <v>1.9533</v>
    </oc>
    <nc r="C107"/>
  </rcc>
  <rcc rId="83" sId="1" numFmtId="4">
    <oc r="E107">
      <v>65.11</v>
    </oc>
    <nc r="E107"/>
  </rcc>
  <rcc rId="84" sId="1" numFmtId="4">
    <oc r="C108">
      <v>3.0882000000000001</v>
    </oc>
    <nc r="C108"/>
  </rcc>
  <rcc rId="85" sId="1" numFmtId="4">
    <oc r="E108">
      <v>102.94</v>
    </oc>
    <nc r="E108"/>
  </rcc>
  <rcc rId="86" sId="1" numFmtId="4">
    <oc r="C109">
      <v>1.5156000000000001</v>
    </oc>
    <nc r="C109"/>
  </rcc>
  <rcc rId="87" sId="1" numFmtId="4">
    <oc r="E109">
      <v>50.52</v>
    </oc>
    <nc r="E109"/>
  </rcc>
  <rcc rId="88" sId="1" numFmtId="4">
    <oc r="C110">
      <v>3.7244999999999999</v>
    </oc>
    <nc r="C110"/>
  </rcc>
  <rcc rId="89" sId="1" numFmtId="4">
    <oc r="E110">
      <v>124.15</v>
    </oc>
    <nc r="E110"/>
  </rcc>
  <rcc rId="90" sId="1" numFmtId="4">
    <oc r="C111">
      <v>3.0291000000000001</v>
    </oc>
    <nc r="C111"/>
  </rcc>
  <rcc rId="91" sId="1" numFmtId="4">
    <oc r="E111">
      <v>100.97</v>
    </oc>
    <nc r="E111"/>
  </rcc>
  <rcc rId="92" sId="1" numFmtId="4">
    <oc r="C112">
      <v>2.9159999999999999</v>
    </oc>
    <nc r="C112"/>
  </rcc>
  <rcc rId="93" sId="1" numFmtId="4">
    <oc r="E112">
      <v>97.2</v>
    </oc>
    <nc r="E112"/>
  </rcc>
  <rcc rId="94" sId="1" numFmtId="4">
    <oc r="C113">
      <v>3.3986999999999998</v>
    </oc>
    <nc r="C113"/>
  </rcc>
  <rcc rId="95" sId="1" numFmtId="4">
    <oc r="E113">
      <v>113.29</v>
    </oc>
    <nc r="E113"/>
  </rcc>
  <rcc rId="96" sId="1" numFmtId="4">
    <oc r="C114">
      <v>2.9611800000000001</v>
    </oc>
    <nc r="C114"/>
  </rcc>
  <rcc rId="97" sId="1" numFmtId="4">
    <oc r="E114">
      <v>98.706000000000003</v>
    </oc>
    <nc r="E114"/>
  </rcc>
  <rcc rId="98" sId="1" numFmtId="4">
    <oc r="C115">
      <v>2.9611800000000001</v>
    </oc>
    <nc r="C115"/>
  </rcc>
  <rcc rId="99" sId="1" numFmtId="4">
    <oc r="E115">
      <v>98.706000000000003</v>
    </oc>
    <nc r="E115"/>
  </rcc>
  <rcc rId="100" sId="1" numFmtId="4">
    <oc r="C116">
      <v>2.5236000000000001</v>
    </oc>
    <nc r="C116"/>
  </rcc>
  <rcc rId="101" sId="1" numFmtId="4">
    <oc r="E116">
      <v>84.12</v>
    </oc>
    <nc r="E116"/>
  </rcc>
  <rcc rId="102" sId="1" numFmtId="4">
    <oc r="C117">
      <v>2.9615999999999998</v>
    </oc>
    <nc r="C117"/>
  </rcc>
  <rcc rId="103" sId="1" numFmtId="4">
    <oc r="E117">
      <v>98.72</v>
    </oc>
    <nc r="E117"/>
  </rcc>
  <rcc rId="104" sId="1" numFmtId="4">
    <oc r="C118">
      <v>8.6303999999999998</v>
    </oc>
    <nc r="C118"/>
  </rcc>
  <rcc rId="105" sId="1" numFmtId="4">
    <oc r="E118">
      <v>287.68</v>
    </oc>
    <nc r="E118"/>
  </rcc>
  <rcc rId="106" sId="1" numFmtId="4">
    <oc r="C119">
      <v>2.5008499999999998</v>
    </oc>
    <nc r="C119"/>
  </rcc>
  <rcc rId="107" sId="1" numFmtId="4">
    <oc r="E119">
      <v>83.361590000000007</v>
    </oc>
    <nc r="E119"/>
  </rcc>
  <rcc rId="108" sId="1" numFmtId="4">
    <oc r="C120">
      <v>4.1970299999999998</v>
    </oc>
    <nc r="C120"/>
  </rcc>
  <rcc rId="109" sId="1" numFmtId="4">
    <oc r="E120">
      <v>139.90100000000001</v>
    </oc>
    <nc r="E120"/>
  </rcc>
  <rcc rId="110" sId="1" numFmtId="4">
    <oc r="C121">
      <v>4.1748599999999998</v>
    </oc>
    <nc r="C121"/>
  </rcc>
  <rcc rId="111" sId="1" numFmtId="4">
    <oc r="E121">
      <v>139.16200000000001</v>
    </oc>
    <nc r="E121"/>
  </rcc>
  <rcc rId="112" sId="1" numFmtId="4">
    <oc r="C122">
      <v>7.81149</v>
    </oc>
    <nc r="C122"/>
  </rcc>
  <rcc rId="113" sId="1" numFmtId="4">
    <oc r="E122">
      <v>260.38299999999998</v>
    </oc>
    <nc r="E122"/>
  </rcc>
  <rcc rId="114" sId="1" numFmtId="4">
    <oc r="C123">
      <v>3.4368300000000001</v>
    </oc>
    <nc r="C123"/>
  </rcc>
  <rcc rId="115" sId="1" numFmtId="4">
    <oc r="E123">
      <v>114.56100000000001</v>
    </oc>
    <nc r="E123"/>
  </rcc>
  <rcc rId="116" sId="1" numFmtId="4">
    <oc r="C124">
      <v>3.1068600000000002</v>
    </oc>
    <nc r="C124"/>
  </rcc>
  <rcc rId="117" sId="1" numFmtId="4">
    <oc r="E124">
      <v>103.562</v>
    </oc>
    <nc r="E124"/>
  </rcc>
  <rcc rId="118" sId="1" numFmtId="4">
    <oc r="C125">
      <v>3.0754800000000002</v>
    </oc>
    <nc r="C125"/>
  </rcc>
  <rcc rId="119" sId="1" numFmtId="4">
    <oc r="E125">
      <v>102.51600000000001</v>
    </oc>
    <nc r="E125"/>
  </rcc>
  <rcc rId="120" sId="1" numFmtId="4">
    <oc r="C126">
      <v>3.3090899999999999</v>
    </oc>
    <nc r="C126"/>
  </rcc>
  <rcc rId="121" sId="1" numFmtId="4">
    <oc r="E126">
      <v>110.303</v>
    </oc>
    <nc r="E126"/>
  </rcc>
  <rcc rId="122" sId="1" numFmtId="4">
    <oc r="C127">
      <v>3.2883599999999999</v>
    </oc>
    <nc r="C127"/>
  </rcc>
  <rcc rId="123" sId="1" numFmtId="4">
    <oc r="E127">
      <v>109.61199999999999</v>
    </oc>
    <nc r="E127"/>
  </rcc>
  <rdn rId="0" localSheetId="1" customView="1" name="Z_31AE3B17_B44E_410E_9C63_8ED7CDF3AA8F_.wvu.PrintArea" hidden="1" oldHidden="1">
    <formula>дод1!$A$1:$G$203</formula>
  </rdn>
  <rdn rId="0" localSheetId="1" customView="1" name="Z_31AE3B17_B44E_410E_9C63_8ED7CDF3AA8F_.wvu.Rows" hidden="1" oldHidden="1">
    <formula>дод1!$174:$186</formula>
  </rdn>
  <rdn rId="0" localSheetId="1" customView="1" name="Z_31AE3B17_B44E_410E_9C63_8ED7CDF3AA8F_.wvu.FilterData" hidden="1" oldHidden="1">
    <formula>дод1!$A$6:$G$203</formula>
  </rdn>
  <rcv guid="{31AE3B17-B44E-410E-9C63-8ED7CDF3AA8F}" action="add"/>
</revisions>
</file>

<file path=xl/revisions/revisionLog11111.xml><?xml version="1.0" encoding="utf-8"?>
<revisions xmlns="http://schemas.openxmlformats.org/spreadsheetml/2006/main" xmlns:r="http://schemas.openxmlformats.org/officeDocument/2006/relationships"/>
</file>

<file path=xl/revisions/revisionLog12.xml><?xml version="1.0" encoding="utf-8"?>
<revisions xmlns="http://schemas.openxmlformats.org/spreadsheetml/2006/main" xmlns:r="http://schemas.openxmlformats.org/officeDocument/2006/relationships">
  <rcc rId="274" sId="1">
    <oc r="B36">
      <f>F36+G36+C36</f>
    </oc>
    <nc r="B36"/>
  </rcc>
  <rcv guid="{CBB513C7-65DA-4E63-80BD-5EC33D1F2686}" action="delete"/>
  <rdn rId="0" localSheetId="1" customView="1" name="Z_CBB513C7_65DA_4E63_80BD_5EC33D1F2686_.wvu.PrintArea" hidden="1" oldHidden="1">
    <formula>дод1!$A$1:$G$159</formula>
    <oldFormula>дод1!$A$1:$G$159</oldFormula>
  </rdn>
  <rdn rId="0" localSheetId="1" customView="1" name="Z_CBB513C7_65DA_4E63_80BD_5EC33D1F2686_.wvu.PrintTitles" hidden="1" oldHidden="1">
    <formula>дод1!$3:$5</formula>
    <oldFormula>дод1!$3:$5</oldFormula>
  </rdn>
  <rdn rId="0" localSheetId="1" customView="1" name="Z_CBB513C7_65DA_4E63_80BD_5EC33D1F2686_.wvu.FilterData" hidden="1" oldHidden="1">
    <formula>дод1!$A$3:$G$157</formula>
    <oldFormula>дод1!$A$3:$G$157</oldFormula>
  </rdn>
  <rcv guid="{CBB513C7-65DA-4E63-80BD-5EC33D1F2686}" action="add"/>
</revisions>
</file>

<file path=xl/revisions/revisionLog121.xml><?xml version="1.0" encoding="utf-8"?>
<revisions xmlns="http://schemas.openxmlformats.org/spreadsheetml/2006/main" xmlns:r="http://schemas.openxmlformats.org/officeDocument/2006/relationships">
  <rcc rId="208" sId="1" numFmtId="4">
    <oc r="C151">
      <v>240.3186</v>
    </oc>
    <nc r="C151">
      <f>C35+C39+C48+C123+C130+C137+C141+C149</f>
    </nc>
  </rcc>
  <rcc rId="209" sId="1" numFmtId="4">
    <oc r="D151">
      <v>9599.4881999999998</v>
    </oc>
    <nc r="D151">
      <f>D35+D39+D48+D123+D130+D137+D141+D149</f>
    </nc>
  </rcc>
  <rcc rId="210" sId="1" numFmtId="4">
    <oc r="E151">
      <v>10371.451279999997</v>
    </oc>
    <nc r="E151">
      <f>E35+E39+E48+E123+E130+E137+E141+E149</f>
    </nc>
  </rcc>
  <rcc rId="211" sId="1" numFmtId="4">
    <oc r="G151">
      <v>48.93</v>
    </oc>
    <nc r="G151">
      <f>G35+G39+G48+G123+G130+G137+G141+G149</f>
    </nc>
  </rcc>
  <rcc rId="212" sId="1" odxf="1" dxf="1">
    <nc r="I35">
      <f>B35-H35</f>
    </nc>
    <odxf>
      <numFmt numFmtId="0" formatCode="General"/>
    </odxf>
    <ndxf>
      <numFmt numFmtId="167" formatCode="#,##0.00000"/>
    </ndxf>
  </rcc>
  <rcc rId="213" sId="1" odxf="1" dxf="1">
    <nc r="I39">
      <f>B39-H39</f>
    </nc>
    <odxf>
      <numFmt numFmtId="0" formatCode="General"/>
    </odxf>
    <ndxf>
      <numFmt numFmtId="167" formatCode="#,##0.00000"/>
    </ndxf>
  </rcc>
  <rcc rId="214" sId="1" odxf="1" dxf="1">
    <nc r="I48">
      <f>B48-H48</f>
    </nc>
    <odxf>
      <numFmt numFmtId="0" formatCode="General"/>
    </odxf>
    <ndxf>
      <numFmt numFmtId="167" formatCode="#,##0.00000"/>
    </ndxf>
  </rcc>
  <rcc rId="215" sId="1" odxf="1" dxf="1">
    <nc r="I123">
      <f>B123-H123</f>
    </nc>
    <odxf>
      <numFmt numFmtId="0" formatCode="General"/>
    </odxf>
    <ndxf>
      <numFmt numFmtId="167" formatCode="#,##0.00000"/>
    </ndxf>
  </rcc>
  <rcc rId="216" sId="1" odxf="1" dxf="1">
    <nc r="I130">
      <f>B130-H130</f>
    </nc>
    <odxf>
      <font>
        <sz val="16"/>
      </font>
      <numFmt numFmtId="0" formatCode="General"/>
    </odxf>
    <ndxf>
      <font>
        <sz val="17"/>
      </font>
      <numFmt numFmtId="167" formatCode="#,##0.00000"/>
    </ndxf>
  </rcc>
  <rcc rId="217" sId="1" odxf="1" dxf="1">
    <nc r="I137">
      <f>B137-H137</f>
    </nc>
    <odxf>
      <font>
        <sz val="16"/>
      </font>
      <numFmt numFmtId="0" formatCode="General"/>
    </odxf>
    <ndxf>
      <font>
        <sz val="17"/>
      </font>
      <numFmt numFmtId="167" formatCode="#,##0.00000"/>
    </ndxf>
  </rcc>
  <rcc rId="218" sId="1" odxf="1" dxf="1">
    <nc r="I141">
      <f>B141-H141</f>
    </nc>
    <odxf>
      <font>
        <sz val="16"/>
      </font>
      <numFmt numFmtId="0" formatCode="General"/>
    </odxf>
    <ndxf>
      <font>
        <sz val="17"/>
      </font>
      <numFmt numFmtId="167" formatCode="#,##0.00000"/>
    </ndxf>
  </rcc>
  <rcc rId="219" sId="1" odxf="1" dxf="1">
    <nc r="I149">
      <f>B149-H149</f>
    </nc>
    <odxf>
      <font>
        <sz val="16"/>
      </font>
      <numFmt numFmtId="0" formatCode="General"/>
    </odxf>
    <ndxf>
      <font>
        <sz val="17"/>
      </font>
      <numFmt numFmtId="167" formatCode="#,##0.00000"/>
    </ndxf>
  </rcc>
  <rcc rId="220" sId="1" odxf="1" dxf="1">
    <nc r="I151">
      <f>B151-H151</f>
    </nc>
    <odxf>
      <font>
        <sz val="18"/>
      </font>
      <numFmt numFmtId="0" formatCode="General"/>
    </odxf>
    <ndxf>
      <font>
        <sz val="17"/>
      </font>
      <numFmt numFmtId="167" formatCode="#,##0.00000"/>
    </ndxf>
  </rcc>
  <rdn rId="0" localSheetId="1" customView="1" name="Z_CBB513C7_65DA_4E63_80BD_5EC33D1F2686_.wvu.Rows" hidden="1" oldHidden="1">
    <oldFormula>дод1!$153:$165</oldFormula>
  </rdn>
  <rcv guid="{CBB513C7-65DA-4E63-80BD-5EC33D1F2686}" action="delete"/>
  <rdn rId="0" localSheetId="1" customView="1" name="Z_CBB513C7_65DA_4E63_80BD_5EC33D1F2686_.wvu.PrintArea" hidden="1" oldHidden="1">
    <formula>дод1!$A$1:$G$182</formula>
    <oldFormula>дод1!$A$1:$G$182</oldFormula>
  </rdn>
  <rdn rId="0" localSheetId="1" customView="1" name="Z_CBB513C7_65DA_4E63_80BD_5EC33D1F2686_.wvu.FilterData" hidden="1" oldHidden="1">
    <formula>дод1!$A$3:$H$180</formula>
    <oldFormula>дод1!$A$6:$G$182</oldFormula>
  </rdn>
  <rcv guid="{CBB513C7-65DA-4E63-80BD-5EC33D1F2686}" action="add"/>
</revisions>
</file>

<file path=xl/revisions/revisionLog1211.xml><?xml version="1.0" encoding="utf-8"?>
<revisions xmlns="http://schemas.openxmlformats.org/spreadsheetml/2006/main" xmlns:r="http://schemas.openxmlformats.org/officeDocument/2006/relationships">
  <rrc rId="154" sId="1" ref="A50:XFD50" action="deleteRow">
    <undo index="1" exp="area" ref3D="1" dr="$A$1:$A$1048576" dn="Заголовки_для_печати" sId="1"/>
    <undo index="0" exp="area" ref3D="1" dr="$A$1:$G$1048576" dn="Z_DAC4FDE6_521A_4AD3_B059_5037240BB82F_.wvu.PrintArea" sId="1"/>
    <undo index="0" exp="area" ref3D="1" dr="$A$168:$XFD$180" dn="Z_CBB513C7_65DA_4E63_80BD_5EC33D1F2686_.wvu.Rows" sId="1"/>
    <undo index="0" exp="area" ref3D="1" dr="$A$168:$XFD$180"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68:$XFD$180" dn="Z_31AE3B17_B44E_410E_9C63_8ED7CDF3AA8F_.wvu.Rows" sId="1"/>
    <undo index="1" exp="area" ref3D="1" dr="$A$1:$A$1048576" dn="Z_07EEE355_17D9_4C79_97A1_63CEF69EFEC6_.wvu.PrintTitles" sId="1"/>
    <rfmt sheetId="1" xfDxf="1" sqref="A50:XFD50" start="0" length="0">
      <dxf>
        <font>
          <b/>
          <i/>
          <sz val="14"/>
        </font>
        <alignment horizontal="left" vertical="top" readingOrder="0"/>
      </dxf>
    </rfmt>
    <rcc rId="0" sId="1" dxf="1">
      <nc r="A50" t="inlineStr">
        <is>
          <t>Співфінансування залишку субвенції з державного бюджету місцевим бюджетам на здійснення заходів соціально-економічного розвитку окремих територій за 2017 рік</t>
        </is>
      </nc>
      <ndxf>
        <font>
          <sz val="16"/>
        </font>
        <numFmt numFmtId="165" formatCode="0.0_)"/>
        <alignment wrapText="1" readingOrder="0"/>
        <border outline="0">
          <left style="thin">
            <color indexed="64"/>
          </left>
          <bottom style="thin">
            <color indexed="64"/>
          </bottom>
        </border>
        <protection locked="0"/>
      </ndxf>
    </rcc>
    <rcc rId="0" sId="1" dxf="1">
      <nc r="B50">
        <f>F50+G50+C50</f>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cc rId="0" sId="1" dxf="1" numFmtId="4">
      <nc r="C50">
        <v>17.46</v>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fmt sheetId="1" sqref="D50" start="0" length="0">
      <dxf>
        <font>
          <sz val="16"/>
        </font>
        <numFmt numFmtId="167" formatCode="#,##0.00000"/>
        <alignment horizontal="right" wrapText="1" readingOrder="0"/>
        <border outline="0">
          <left style="thin">
            <color indexed="64"/>
          </left>
          <right style="thin">
            <color indexed="64"/>
          </right>
          <bottom style="thin">
            <color indexed="64"/>
          </bottom>
        </border>
        <protection locked="0"/>
      </dxf>
    </rfmt>
    <rfmt sheetId="1" sqref="E50" start="0" length="0">
      <dxf>
        <font>
          <sz val="16"/>
        </font>
        <numFmt numFmtId="167" formatCode="#,##0.00000"/>
        <alignment horizontal="right" wrapText="1" readingOrder="0"/>
        <border outline="0">
          <left style="thin">
            <color indexed="64"/>
          </left>
          <right style="thin">
            <color indexed="64"/>
          </right>
          <bottom style="thin">
            <color indexed="64"/>
          </bottom>
        </border>
        <protection locked="0"/>
      </dxf>
    </rfmt>
    <rcc rId="0" sId="1" dxf="1">
      <nc r="F50">
        <f>SUM(D50:E50)</f>
      </nc>
      <ndxf>
        <font>
          <i val="0"/>
          <sz val="16"/>
        </font>
        <numFmt numFmtId="167" formatCode="#,##0.00000"/>
        <alignment horizontal="right" wrapText="1" readingOrder="0"/>
        <border outline="0">
          <left style="thin">
            <color indexed="64"/>
          </left>
          <right style="thin">
            <color indexed="64"/>
          </right>
          <top style="thin">
            <color indexed="64"/>
          </top>
          <bottom style="thin">
            <color indexed="64"/>
          </bottom>
        </border>
      </ndxf>
    </rcc>
    <rfmt sheetId="1" sqref="G50" start="0" length="0">
      <dxf>
        <font>
          <sz val="16"/>
        </font>
        <numFmt numFmtId="167" formatCode="#,##0.00000"/>
        <alignment horizontal="right" wrapText="1" readingOrder="0"/>
        <border outline="0">
          <left style="thin">
            <color indexed="64"/>
          </left>
          <right style="thin">
            <color indexed="64"/>
          </right>
          <bottom style="thin">
            <color indexed="64"/>
          </bottom>
        </border>
        <protection locked="0"/>
      </dxf>
    </rfmt>
  </rrc>
  <rrc rId="155" sId="1" ref="A50:XFD50" action="deleteRow">
    <undo index="0" exp="area" dr="G50:G52" r="G53" sId="1"/>
    <undo index="0" exp="area" dr="F50:F52" r="F53" sId="1"/>
    <undo index="0" exp="area" dr="E50:E52" r="E53" sId="1"/>
    <undo index="0" exp="area" dr="D50:D52" r="D53" sId="1"/>
    <undo index="0" exp="area" dr="C50:C52" r="C53" sId="1"/>
    <undo index="1" exp="area" ref3D="1" dr="$A$1:$A$1048576" dn="Заголовки_для_печати" sId="1"/>
    <undo index="0" exp="area" ref3D="1" dr="$A$1:$G$1048576" dn="Z_DAC4FDE6_521A_4AD3_B059_5037240BB82F_.wvu.PrintArea" sId="1"/>
    <undo index="0" exp="area" ref3D="1" dr="$A$167:$XFD$179" dn="Z_CBB513C7_65DA_4E63_80BD_5EC33D1F2686_.wvu.Rows" sId="1"/>
    <undo index="0" exp="area" ref3D="1" dr="$A$167:$XFD$179"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67:$XFD$179" dn="Z_31AE3B17_B44E_410E_9C63_8ED7CDF3AA8F_.wvu.Rows" sId="1"/>
    <undo index="1" exp="area" ref3D="1" dr="$A$1:$A$1048576" dn="Z_07EEE355_17D9_4C79_97A1_63CEF69EFEC6_.wvu.PrintTitles" sId="1"/>
    <rfmt sheetId="1" xfDxf="1" sqref="A50:XFD50" start="0" length="0">
      <dxf>
        <font>
          <i/>
          <sz val="14"/>
        </font>
        <alignment horizontal="left" vertical="top" readingOrder="0"/>
      </dxf>
    </rfmt>
    <rcc rId="0" sId="1" dxf="1">
      <nc r="A50" t="inlineStr">
        <is>
          <t>Придбання медичного обладнання для Миколаївської міської лікарні №  4, вул. Адмірала Макарова, 1, м. Миколаїв та співфінансування залишку субвенції з державного бюджету місцевим бюджетам на здійснення заходів соціально-економічного розвитку окремих територій за 2017 рік</t>
        </is>
      </nc>
      <ndxf>
        <font>
          <sz val="16"/>
        </font>
        <numFmt numFmtId="165" formatCode="0.0_)"/>
        <alignment wrapText="1" readingOrder="0"/>
        <border outline="0">
          <left style="thin">
            <color indexed="64"/>
          </left>
          <bottom style="thin">
            <color indexed="64"/>
          </bottom>
        </border>
        <protection locked="0"/>
      </ndxf>
    </rcc>
    <rcc rId="0" sId="1" dxf="1">
      <nc r="B50">
        <f>F50+G50+C50</f>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cc rId="0" sId="1" dxf="1" numFmtId="4">
      <nc r="C50">
        <v>5.82</v>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fmt sheetId="1" sqref="D50" start="0" length="0">
      <dxf>
        <font>
          <sz val="16"/>
        </font>
        <numFmt numFmtId="167" formatCode="#,##0.00000"/>
        <alignment horizontal="right" wrapText="1" readingOrder="0"/>
        <border outline="0">
          <left style="thin">
            <color indexed="64"/>
          </left>
          <right style="thin">
            <color indexed="64"/>
          </right>
          <bottom style="thin">
            <color indexed="64"/>
          </bottom>
        </border>
        <protection locked="0"/>
      </dxf>
    </rfmt>
    <rcc rId="0" sId="1" dxf="1" numFmtId="4">
      <nc r="E50">
        <v>194</v>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cc rId="0" sId="1" dxf="1">
      <nc r="F50">
        <f>SUM(D50:E50)</f>
      </nc>
      <ndxf>
        <font>
          <b/>
          <i val="0"/>
          <sz val="16"/>
        </font>
        <numFmt numFmtId="167" formatCode="#,##0.00000"/>
        <alignment horizontal="right" wrapText="1" readingOrder="0"/>
        <border outline="0">
          <left style="thin">
            <color indexed="64"/>
          </left>
          <right style="thin">
            <color indexed="64"/>
          </right>
          <top style="thin">
            <color indexed="64"/>
          </top>
          <bottom style="thin">
            <color indexed="64"/>
          </bottom>
        </border>
      </ndxf>
    </rcc>
    <rfmt sheetId="1" sqref="G50" start="0" length="0">
      <dxf>
        <font>
          <sz val="16"/>
        </font>
        <numFmt numFmtId="167" formatCode="#,##0.00000"/>
        <alignment horizontal="right" wrapText="1" readingOrder="0"/>
        <border outline="0">
          <left style="thin">
            <color indexed="64"/>
          </left>
          <right style="thin">
            <color indexed="64"/>
          </right>
          <bottom style="thin">
            <color indexed="64"/>
          </bottom>
        </border>
        <protection locked="0"/>
      </dxf>
    </rfmt>
  </rrc>
  <rrc rId="156" sId="1" ref="A50:XFD50" action="deleteRow">
    <undo index="0" exp="area" dr="G50:G51" r="G52" sId="1"/>
    <undo index="0" exp="area" dr="F50:F51" r="F52" sId="1"/>
    <undo index="0" exp="area" dr="E50:E51" r="E52" sId="1"/>
    <undo index="0" exp="area" dr="D50:D51" r="D52" sId="1"/>
    <undo index="0" exp="area" dr="C50:C51" r="C52" sId="1"/>
    <undo index="1" exp="area" ref3D="1" dr="$A$1:$A$1048576" dn="Заголовки_для_печати" sId="1"/>
    <undo index="0" exp="area" ref3D="1" dr="$A$1:$G$1048576" dn="Z_DAC4FDE6_521A_4AD3_B059_5037240BB82F_.wvu.PrintArea" sId="1"/>
    <undo index="0" exp="area" ref3D="1" dr="$A$166:$XFD$178" dn="Z_CBB513C7_65DA_4E63_80BD_5EC33D1F2686_.wvu.Rows" sId="1"/>
    <undo index="0" exp="area" ref3D="1" dr="$A$166:$XFD$178"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66:$XFD$178" dn="Z_31AE3B17_B44E_410E_9C63_8ED7CDF3AA8F_.wvu.Rows" sId="1"/>
    <undo index="1" exp="area" ref3D="1" dr="$A$1:$A$1048576" dn="Z_07EEE355_17D9_4C79_97A1_63CEF69EFEC6_.wvu.PrintTitles" sId="1"/>
    <rfmt sheetId="1" xfDxf="1" sqref="A50:XFD50" start="0" length="0">
      <dxf>
        <font>
          <i/>
          <sz val="14"/>
        </font>
        <alignment horizontal="left" vertical="top" readingOrder="0"/>
      </dxf>
    </rfmt>
    <rcc rId="0" sId="1" dxf="1">
      <nc r="A50" t="inlineStr">
        <is>
          <t>Придбання медичного обладнання для Миколаївської міської дитячої лікарні №  2, вул. Рюміна, 5, м. Миколаївта співфінансування залишку субвенції з державного бюджету місцевим бюджетам на здійснення заходів соціально-економічного розвитку окремих територій за 2017 рік</t>
        </is>
      </nc>
      <ndxf>
        <font>
          <sz val="16"/>
        </font>
        <numFmt numFmtId="165" formatCode="0.0_)"/>
        <alignment wrapText="1" readingOrder="0"/>
        <border outline="0">
          <left style="thin">
            <color indexed="64"/>
          </left>
          <bottom style="thin">
            <color indexed="64"/>
          </bottom>
        </border>
        <protection locked="0"/>
      </ndxf>
    </rcc>
    <rcc rId="0" sId="1" dxf="1">
      <nc r="B50">
        <f>F50+G50+C50</f>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cc rId="0" sId="1" dxf="1" numFmtId="4">
      <nc r="C50">
        <v>5.82</v>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fmt sheetId="1" sqref="D50" start="0" length="0">
      <dxf>
        <font>
          <sz val="16"/>
        </font>
        <numFmt numFmtId="167" formatCode="#,##0.00000"/>
        <alignment horizontal="right" wrapText="1" readingOrder="0"/>
        <border outline="0">
          <left style="thin">
            <color indexed="64"/>
          </left>
          <right style="thin">
            <color indexed="64"/>
          </right>
          <bottom style="thin">
            <color indexed="64"/>
          </bottom>
        </border>
        <protection locked="0"/>
      </dxf>
    </rfmt>
    <rcc rId="0" sId="1" dxf="1" numFmtId="4">
      <nc r="E50">
        <v>194</v>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cc rId="0" sId="1" dxf="1">
      <nc r="F50">
        <f>SUM(D50:E50)</f>
      </nc>
      <ndxf>
        <font>
          <b/>
          <i val="0"/>
          <sz val="16"/>
        </font>
        <numFmt numFmtId="167" formatCode="#,##0.00000"/>
        <alignment horizontal="right" wrapText="1" readingOrder="0"/>
        <border outline="0">
          <left style="thin">
            <color indexed="64"/>
          </left>
          <right style="thin">
            <color indexed="64"/>
          </right>
          <top style="thin">
            <color indexed="64"/>
          </top>
          <bottom style="thin">
            <color indexed="64"/>
          </bottom>
        </border>
      </ndxf>
    </rcc>
    <rfmt sheetId="1" sqref="G50" start="0" length="0">
      <dxf>
        <font>
          <sz val="16"/>
        </font>
        <numFmt numFmtId="167" formatCode="#,##0.00000"/>
        <alignment horizontal="right" wrapText="1" readingOrder="0"/>
        <border outline="0">
          <left style="thin">
            <color indexed="64"/>
          </left>
          <right style="thin">
            <color indexed="64"/>
          </right>
          <bottom style="thin">
            <color indexed="64"/>
          </bottom>
        </border>
        <protection locked="0"/>
      </dxf>
    </rfmt>
  </rrc>
  <rrc rId="157" sId="1" ref="A50:XFD50" action="deleteRow">
    <undo index="0" exp="area" dr="G50" r="G51" sId="1"/>
    <undo index="0" exp="area" dr="F50" r="F51" sId="1"/>
    <undo index="0" exp="area" dr="E50" r="E51" sId="1"/>
    <undo index="0" exp="area" dr="D50" r="D51" sId="1"/>
    <undo index="0" exp="area" dr="C50" r="C51" sId="1"/>
    <undo index="1" exp="area" ref3D="1" dr="$A$1:$A$1048576" dn="Заголовки_для_печати" sId="1"/>
    <undo index="0" exp="area" ref3D="1" dr="$A$1:$G$1048576" dn="Z_DAC4FDE6_521A_4AD3_B059_5037240BB82F_.wvu.PrintArea" sId="1"/>
    <undo index="0" exp="area" ref3D="1" dr="$A$165:$XFD$177" dn="Z_CBB513C7_65DA_4E63_80BD_5EC33D1F2686_.wvu.Rows" sId="1"/>
    <undo index="0" exp="area" ref3D="1" dr="$A$165:$XFD$177"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65:$XFD$177" dn="Z_31AE3B17_B44E_410E_9C63_8ED7CDF3AA8F_.wvu.Rows" sId="1"/>
    <undo index="1" exp="area" ref3D="1" dr="$A$1:$A$1048576" dn="Z_07EEE355_17D9_4C79_97A1_63CEF69EFEC6_.wvu.PrintTitles" sId="1"/>
    <rfmt sheetId="1" xfDxf="1" sqref="A50:XFD50" start="0" length="0">
      <dxf>
        <font>
          <i/>
          <sz val="14"/>
        </font>
        <alignment horizontal="left" vertical="top" readingOrder="0"/>
      </dxf>
    </rfmt>
    <rcc rId="0" sId="1" dxf="1">
      <nc r="A50" t="inlineStr">
        <is>
          <t>Придбання медичного обладнання для лікарні швидкої медичної допомоги, вул. Корабелів, 14, м. Миколаїв та співфінансування залишку субвенції з державного бюджету місцевим бюджетам на здійснення заходів соціально-економічного розвитку окремих територій за 2017 рік</t>
        </is>
      </nc>
      <ndxf>
        <font>
          <sz val="16"/>
        </font>
        <numFmt numFmtId="165" formatCode="0.0_)"/>
        <alignment wrapText="1" readingOrder="0"/>
        <border outline="0">
          <left style="thin">
            <color indexed="64"/>
          </left>
          <bottom style="thin">
            <color indexed="64"/>
          </bottom>
        </border>
        <protection locked="0"/>
      </ndxf>
    </rcc>
    <rcc rId="0" sId="1" dxf="1">
      <nc r="B50">
        <f>F50+G50+C50</f>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cc rId="0" sId="1" dxf="1" numFmtId="4">
      <nc r="C50">
        <v>5.82</v>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fmt sheetId="1" sqref="D50" start="0" length="0">
      <dxf>
        <font>
          <sz val="16"/>
        </font>
        <numFmt numFmtId="167" formatCode="#,##0.00000"/>
        <alignment horizontal="right" wrapText="1" readingOrder="0"/>
        <border outline="0">
          <left style="thin">
            <color indexed="64"/>
          </left>
          <right style="thin">
            <color indexed="64"/>
          </right>
          <bottom style="thin">
            <color indexed="64"/>
          </bottom>
        </border>
        <protection locked="0"/>
      </dxf>
    </rfmt>
    <rcc rId="0" sId="1" dxf="1" numFmtId="4">
      <nc r="E50">
        <v>194</v>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cc rId="0" sId="1" dxf="1">
      <nc r="F50">
        <f>SUM(D50:E50)</f>
      </nc>
      <ndxf>
        <font>
          <b/>
          <i val="0"/>
          <sz val="16"/>
        </font>
        <numFmt numFmtId="167" formatCode="#,##0.00000"/>
        <alignment horizontal="right" wrapText="1" readingOrder="0"/>
        <border outline="0">
          <left style="thin">
            <color indexed="64"/>
          </left>
          <right style="thin">
            <color indexed="64"/>
          </right>
          <top style="thin">
            <color indexed="64"/>
          </top>
          <bottom style="thin">
            <color indexed="64"/>
          </bottom>
        </border>
      </ndxf>
    </rcc>
    <rfmt sheetId="1" sqref="G50" start="0" length="0">
      <dxf>
        <font>
          <sz val="16"/>
        </font>
        <numFmt numFmtId="167" formatCode="#,##0.00000"/>
        <alignment horizontal="right" wrapText="1" readingOrder="0"/>
        <border outline="0">
          <left style="thin">
            <color indexed="64"/>
          </left>
          <right style="thin">
            <color indexed="64"/>
          </right>
          <bottom style="thin">
            <color indexed="64"/>
          </bottom>
        </border>
        <protection locked="0"/>
      </dxf>
    </rfmt>
  </rrc>
  <rrc rId="158" sId="1" ref="A49:XFD49" action="deleteRow">
    <undo index="1" exp="area" ref3D="1" dr="$A$1:$A$1048576" dn="Заголовки_для_печати" sId="1"/>
    <undo index="0" exp="area" ref3D="1" dr="$A$1:$G$1048576" dn="Z_DAC4FDE6_521A_4AD3_B059_5037240BB82F_.wvu.PrintArea" sId="1"/>
    <undo index="0" exp="area" ref3D="1" dr="$A$164:$XFD$176" dn="Z_CBB513C7_65DA_4E63_80BD_5EC33D1F2686_.wvu.Rows" sId="1"/>
    <undo index="0" exp="area" ref3D="1" dr="$A$164:$XFD$176"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64:$XFD$176" dn="Z_31AE3B17_B44E_410E_9C63_8ED7CDF3AA8F_.wvu.Rows" sId="1"/>
    <undo index="1" exp="area" ref3D="1" dr="$A$1:$A$1048576" dn="Z_07EEE355_17D9_4C79_97A1_63CEF69EFEC6_.wvu.PrintTitles" sId="1"/>
    <rfmt sheetId="1" xfDxf="1" sqref="A49:XFD49" start="0" length="0">
      <dxf>
        <font>
          <i/>
          <sz val="14"/>
        </font>
        <alignment horizontal="left" vertical="top" readingOrder="0"/>
      </dxf>
    </rfmt>
    <rcc rId="0" sId="1" dxf="1">
      <nc r="A49" t="inlineStr">
        <is>
          <r>
            <rPr>
              <b/>
              <i/>
              <sz val="16"/>
              <rFont val="Times New Roman"/>
              <family val="1"/>
              <charset val="204"/>
            </rPr>
            <t xml:space="preserve">ВСЬОГО за рахунок субвенції з державного бюджету місцевим бюджетам на здійснення заходів соціально-економічного розвитку окремих територій за 2017 рік (залишок коштів субвенції на початок року),  у т.ч.        </t>
          </r>
          <r>
            <rPr>
              <i/>
              <sz val="16"/>
              <rFont val="Times New Roman"/>
              <family val="1"/>
              <charset val="204"/>
            </rPr>
            <t xml:space="preserve"> </t>
          </r>
        </is>
      </nc>
      <ndxf>
        <font>
          <sz val="16"/>
        </font>
        <numFmt numFmtId="165" formatCode="0.0_)"/>
        <alignment wrapText="1" readingOrder="0"/>
        <border outline="0">
          <left style="thin">
            <color indexed="64"/>
          </left>
          <bottom style="thin">
            <color indexed="64"/>
          </bottom>
        </border>
        <protection locked="0"/>
      </ndxf>
    </rcc>
    <rcc rId="0" sId="1" dxf="1">
      <nc r="B49">
        <f>F49+G49+C49</f>
      </nc>
      <ndxf>
        <font>
          <b/>
          <sz val="16"/>
        </font>
        <numFmt numFmtId="167" formatCode="#,##0.00000"/>
        <alignment horizontal="right" wrapText="1" readingOrder="0"/>
        <border outline="0">
          <left style="thin">
            <color indexed="64"/>
          </left>
          <right style="thin">
            <color indexed="64"/>
          </right>
          <bottom style="thin">
            <color indexed="64"/>
          </bottom>
        </border>
        <protection locked="0"/>
      </ndxf>
    </rcc>
    <rfmt sheetId="1" sqref="C49" start="0" length="0">
      <dxf>
        <font>
          <b/>
          <sz val="16"/>
        </font>
        <numFmt numFmtId="167" formatCode="#,##0.00000"/>
        <alignment horizontal="right" wrapText="1" readingOrder="0"/>
        <border outline="0">
          <left style="thin">
            <color indexed="64"/>
          </left>
          <right style="thin">
            <color indexed="64"/>
          </right>
          <bottom style="thin">
            <color indexed="64"/>
          </bottom>
        </border>
        <protection locked="0"/>
      </dxf>
    </rfmt>
    <rfmt sheetId="1" sqref="D49" start="0" length="0">
      <dxf>
        <font>
          <b/>
          <sz val="16"/>
        </font>
        <numFmt numFmtId="167" formatCode="#,##0.00000"/>
        <alignment horizontal="right" wrapText="1" readingOrder="0"/>
        <border outline="0">
          <left style="thin">
            <color indexed="64"/>
          </left>
          <right style="thin">
            <color indexed="64"/>
          </right>
          <bottom style="thin">
            <color indexed="64"/>
          </bottom>
        </border>
        <protection locked="0"/>
      </dxf>
    </rfmt>
    <rcc rId="0" sId="1" dxf="1" numFmtId="4">
      <nc r="E49">
        <v>582</v>
      </nc>
      <ndxf>
        <font>
          <b/>
          <sz val="16"/>
        </font>
        <numFmt numFmtId="167" formatCode="#,##0.00000"/>
        <alignment horizontal="right" wrapText="1" readingOrder="0"/>
        <border outline="0">
          <left style="thin">
            <color indexed="64"/>
          </left>
          <right style="thin">
            <color indexed="64"/>
          </right>
          <bottom style="thin">
            <color indexed="64"/>
          </bottom>
        </border>
        <protection locked="0"/>
      </ndxf>
    </rcc>
    <rcc rId="0" sId="1" dxf="1">
      <nc r="F49">
        <f>SUM(D49:E49)</f>
      </nc>
      <ndxf>
        <font>
          <b/>
          <i val="0"/>
          <sz val="16"/>
        </font>
        <numFmt numFmtId="167" formatCode="#,##0.00000"/>
        <alignment horizontal="right" wrapText="1" readingOrder="0"/>
        <border outline="0">
          <left style="thin">
            <color indexed="64"/>
          </left>
          <right style="thin">
            <color indexed="64"/>
          </right>
          <top style="thin">
            <color indexed="64"/>
          </top>
          <bottom style="thin">
            <color indexed="64"/>
          </bottom>
        </border>
      </ndxf>
    </rcc>
    <rfmt sheetId="1" sqref="G49" start="0" length="0">
      <dxf>
        <font>
          <b/>
          <sz val="16"/>
        </font>
        <numFmt numFmtId="167" formatCode="#,##0.00000"/>
        <alignment horizontal="right" wrapText="1" readingOrder="0"/>
        <border outline="0">
          <left style="thin">
            <color indexed="64"/>
          </left>
          <right style="thin">
            <color indexed="64"/>
          </right>
          <bottom style="thin">
            <color indexed="64"/>
          </bottom>
        </border>
        <protection locked="0"/>
      </dxf>
    </rfmt>
  </rrc>
  <rcc rId="159" sId="1" numFmtId="4">
    <oc r="C48">
      <v>17.46</v>
    </oc>
    <nc r="C48">
      <v>0</v>
    </nc>
  </rcc>
  <rcc rId="160" sId="1" numFmtId="4">
    <oc r="C47">
      <v>17.46</v>
    </oc>
    <nc r="C47">
      <v>0</v>
    </nc>
  </rcc>
  <rcc rId="161" sId="1" numFmtId="4">
    <oc r="F47">
      <f>SUM(D47:E47)</f>
    </oc>
    <nc r="F47">
      <v>0</v>
    </nc>
  </rcc>
  <rcc rId="162" sId="1" numFmtId="4">
    <oc r="F48">
      <f>SUM(D48:E48)</f>
    </oc>
    <nc r="F48">
      <v>0</v>
    </nc>
  </rcc>
  <rcc rId="163" sId="1">
    <oc r="B49">
      <f>F49+G49+C49</f>
    </oc>
    <nc r="B49">
      <f>B48</f>
    </nc>
  </rcc>
  <rcc rId="164" sId="1">
    <oc r="C49">
      <f>SUM(#REF!)</f>
    </oc>
    <nc r="C49">
      <f>C48</f>
    </nc>
  </rcc>
  <rcc rId="165" sId="1">
    <oc r="D49">
      <f>SUM(#REF!)</f>
    </oc>
    <nc r="D49">
      <f>D48</f>
    </nc>
  </rcc>
  <rcc rId="166" sId="1">
    <oc r="E49">
      <f>SUM(#REF!)</f>
    </oc>
    <nc r="E49">
      <f>E48</f>
    </nc>
  </rcc>
  <rcc rId="167" sId="1" numFmtId="4">
    <oc r="F49">
      <f>SUM(#REF!)</f>
    </oc>
    <nc r="F49">
      <f>F48</f>
    </nc>
  </rcc>
  <rcc rId="168" sId="1">
    <oc r="G49">
      <f>SUM(#REF!)</f>
    </oc>
    <nc r="G49">
      <f>G48</f>
    </nc>
  </rcc>
  <rdn rId="0" localSheetId="1" customView="1" name="Z_07EEE355_17D9_4C79_97A1_63CEF69EFEC6_.wvu.Cols" hidden="1" oldHidden="1">
    <oldFormula>дод1!#REF!,дод1!#REF!</oldFormula>
  </rdn>
  <rcv guid="{07EEE355-17D9-4C79-97A1-63CEF69EFEC6}" action="delete"/>
  <rdn rId="0" localSheetId="1" customView="1" name="Z_07EEE355_17D9_4C79_97A1_63CEF69EFEC6_.wvu.PrintArea" hidden="1" oldHidden="1">
    <formula>дод1!$A$1:$G$161</formula>
    <oldFormula>дод1!$A$1:$G$161</oldFormula>
  </rdn>
  <rdn rId="0" localSheetId="1" customView="1" name="Z_07EEE355_17D9_4C79_97A1_63CEF69EFEC6_.wvu.PrintTitles" hidden="1" oldHidden="1">
    <formula>дод1!$A:$A,дод1!$3:$5</formula>
    <oldFormula>дод1!$A:$A,дод1!$3:$5</oldFormula>
  </rdn>
  <rdn rId="0" localSheetId="1" customView="1" name="Z_07EEE355_17D9_4C79_97A1_63CEF69EFEC6_.wvu.FilterData" hidden="1" oldHidden="1">
    <formula>дод1!$A$6:$G$192</formula>
    <oldFormula>дод1!$A$6:$G$192</oldFormula>
  </rdn>
  <rcv guid="{07EEE355-17D9-4C79-97A1-63CEF69EFEC6}" action="add"/>
</revisions>
</file>

<file path=xl/revisions/revisionLog13.xml><?xml version="1.0" encoding="utf-8"?>
<revisions xmlns="http://schemas.openxmlformats.org/spreadsheetml/2006/main" xmlns:r="http://schemas.openxmlformats.org/officeDocument/2006/relationships">
  <rcv guid="{CBB513C7-65DA-4E63-80BD-5EC33D1F2686}" action="delete"/>
  <rdn rId="0" localSheetId="1" customView="1" name="Z_CBB513C7_65DA_4E63_80BD_5EC33D1F2686_.wvu.PrintArea" hidden="1" oldHidden="1">
    <formula>дод1!$A$1:$G$159</formula>
    <oldFormula>дод1!$A$1:$G$159</oldFormula>
  </rdn>
  <rdn rId="0" localSheetId="1" customView="1" name="Z_CBB513C7_65DA_4E63_80BD_5EC33D1F2686_.wvu.PrintTitles" hidden="1" oldHidden="1">
    <formula>дод1!$3:$5</formula>
  </rdn>
  <rdn rId="0" localSheetId="1" customView="1" name="Z_CBB513C7_65DA_4E63_80BD_5EC33D1F2686_.wvu.FilterData" hidden="1" oldHidden="1">
    <formula>дод1!$A$3:$G$157</formula>
    <oldFormula>дод1!$A$3:$G$157</oldFormula>
  </rdn>
  <rcv guid="{CBB513C7-65DA-4E63-80BD-5EC33D1F2686}" action="add"/>
</revisions>
</file>

<file path=xl/revisions/revisionLog131.xml><?xml version="1.0" encoding="utf-8"?>
<revisions xmlns="http://schemas.openxmlformats.org/spreadsheetml/2006/main" xmlns:r="http://schemas.openxmlformats.org/officeDocument/2006/relationships">
  <rrc rId="269" sId="1" ref="H1:H1048576" action="deleteCol">
    <undo index="1" exp="ref" v="1" dr="H138" r="I138" sId="1"/>
    <undo index="1" exp="ref" v="1" dr="H136" r="I136" sId="1"/>
    <undo index="1" exp="ref" v="1" dr="H128" r="I128" sId="1"/>
    <undo index="1" exp="ref" v="1" dr="H124" r="I124" sId="1"/>
    <undo index="1" exp="ref" v="1" dr="H117" r="I117" sId="1"/>
    <undo index="1" exp="ref" v="1" dr="H110" r="I110" sId="1"/>
    <undo index="1" exp="ref" v="1" dr="H35" r="I35" sId="1"/>
    <undo index="0" exp="area" ref3D="1" dr="$A$3:$H$157" dn="Z_CBB513C7_65DA_4E63_80BD_5EC33D1F2686_.wvu.FilterData" sId="1"/>
    <undo index="0" exp="area" ref3D="1" dr="$A$140:$XFD$142" dn="Z_9770F0A4_FBB0_4E0C_ADED_FA59168223B4_.wvu.Rows" sId="1"/>
    <undo index="2" exp="area" ref3D="1" dr="$A$3:$XFD$5" dn="Z_3A7A647F_2E36_4C20_9F73_97EAD0636019_.wvu.PrintTitles" sId="1"/>
    <undo index="0" exp="area" ref3D="1" dr="$A$4:$XFD$4" dn="Z_372C8445_6960_4025_8589_BB7CB1988664_.wvu.Rows" sId="1"/>
    <undo index="0" exp="area" ref3D="1" dr="$A$140:$XFD$142" dn="Z_31AE3B17_B44E_410E_9C63_8ED7CDF3AA8F_.wvu.Rows" sId="1"/>
    <undo index="2" exp="area" ref3D="1" dr="$A$3:$XFD$5" dn="Z_07EEE355_17D9_4C79_97A1_63CEF69EFEC6_.wvu.PrintTitles" sId="1"/>
    <undo index="0" exp="area" ref3D="1" dr="$A$3:$H$157" dn="_ФильтрБазыДанных" sId="1"/>
    <rfmt sheetId="1" xfDxf="1" sqref="H1:H1048576" start="0" length="0">
      <dxf>
        <font>
          <sz val="14"/>
        </font>
      </dxf>
    </rfmt>
    <rfmt sheetId="1" sqref="H33" start="0" length="0">
      <dxf>
        <font>
          <i/>
          <sz val="14"/>
        </font>
        <alignment horizontal="left" vertical="top" readingOrder="0"/>
      </dxf>
    </rfmt>
    <rfmt sheetId="1" sqref="H34" start="0" length="0">
      <dxf>
        <font>
          <i/>
          <sz val="14"/>
        </font>
        <alignment horizontal="left" vertical="top" readingOrder="0"/>
      </dxf>
    </rfmt>
    <rcc rId="0" sId="1" dxf="1">
      <nc r="H35">
        <v>660.03853000000004</v>
      </nc>
      <ndxf>
        <font>
          <b/>
          <sz val="17"/>
        </font>
        <alignment horizontal="left" vertical="top" readingOrder="0"/>
      </ndxf>
    </rcc>
    <rfmt sheetId="1" sqref="H36" start="0" length="0">
      <dxf>
        <font>
          <b/>
          <sz val="19"/>
        </font>
        <alignment horizontal="left" vertical="top" readingOrder="0"/>
      </dxf>
    </rfmt>
    <rfmt sheetId="1" sqref="H37" start="0" length="0">
      <dxf>
        <font>
          <b/>
          <sz val="14"/>
        </font>
        <alignment horizontal="left" vertical="top" readingOrder="0"/>
      </dxf>
    </rfmt>
    <rfmt sheetId="1" sqref="H38" start="0" length="0">
      <dxf>
        <font>
          <b/>
          <i/>
          <sz val="14"/>
        </font>
        <alignment horizontal="left" vertical="top" readingOrder="0"/>
      </dxf>
    </rfmt>
    <rfmt sheetId="1" sqref="H39" start="0" length="0">
      <dxf>
        <font>
          <b/>
          <i/>
          <sz val="14"/>
        </font>
        <alignment horizontal="left" vertical="top" readingOrder="0"/>
      </dxf>
    </rfmt>
    <rfmt sheetId="1" sqref="H40" start="0" length="0">
      <dxf>
        <font>
          <b/>
          <i/>
          <sz val="14"/>
        </font>
        <alignment horizontal="left" vertical="top" readingOrder="0"/>
      </dxf>
    </rfmt>
    <rfmt sheetId="1" sqref="H41" start="0" length="0">
      <dxf>
        <font>
          <i/>
          <sz val="14"/>
        </font>
        <alignment horizontal="left" vertical="top" readingOrder="0"/>
      </dxf>
    </rfmt>
    <rfmt sheetId="1" sqref="H42" start="0" length="0">
      <dxf>
        <font>
          <i/>
          <sz val="14"/>
        </font>
        <alignment horizontal="left" vertical="top" readingOrder="0"/>
      </dxf>
    </rfmt>
    <rfmt sheetId="1" sqref="H43" start="0" length="0">
      <dxf>
        <font>
          <i/>
          <sz val="14"/>
        </font>
        <alignment horizontal="left" vertical="top" readingOrder="0"/>
      </dxf>
    </rfmt>
    <rfmt sheetId="1" sqref="H44" start="0" length="0">
      <dxf>
        <font>
          <i/>
          <sz val="14"/>
        </font>
        <alignment horizontal="left" vertical="top" readingOrder="0"/>
      </dxf>
    </rfmt>
    <rfmt sheetId="1" sqref="H45" start="0" length="0">
      <dxf>
        <font>
          <i/>
          <sz val="14"/>
        </font>
        <alignment horizontal="left" vertical="top" readingOrder="0"/>
      </dxf>
    </rfmt>
    <rfmt sheetId="1" sqref="H46" start="0" length="0">
      <dxf>
        <font>
          <i/>
          <sz val="14"/>
        </font>
        <alignment horizontal="left" vertical="top" readingOrder="0"/>
      </dxf>
    </rfmt>
    <rfmt sheetId="1" sqref="H47" start="0" length="0">
      <dxf>
        <font>
          <i/>
          <sz val="14"/>
        </font>
        <alignment horizontal="left" vertical="top" readingOrder="0"/>
      </dxf>
    </rfmt>
    <rfmt sheetId="1" sqref="H48" start="0" length="0">
      <dxf>
        <font>
          <i/>
          <sz val="14"/>
        </font>
        <alignment horizontal="left" vertical="top" readingOrder="0"/>
      </dxf>
    </rfmt>
    <rfmt sheetId="1" sqref="H97" start="0" length="0">
      <dxf>
        <font>
          <i/>
          <sz val="14"/>
        </font>
        <alignment horizontal="left" vertical="top" readingOrder="0"/>
      </dxf>
    </rfmt>
    <rfmt sheetId="1" sqref="H98" start="0" length="0">
      <dxf>
        <font>
          <b/>
          <sz val="14"/>
        </font>
        <alignment horizontal="left" vertical="top" readingOrder="0"/>
      </dxf>
    </rfmt>
    <rfmt sheetId="1" sqref="H99" start="0" length="0">
      <dxf>
        <font>
          <i/>
          <sz val="14"/>
        </font>
        <alignment horizontal="left" vertical="top" readingOrder="0"/>
      </dxf>
    </rfmt>
    <rfmt sheetId="1" sqref="H100" start="0" length="0">
      <dxf>
        <font>
          <b/>
          <sz val="14"/>
        </font>
        <alignment horizontal="left" vertical="top" readingOrder="0"/>
      </dxf>
    </rfmt>
    <rfmt sheetId="1" sqref="H101" start="0" length="0">
      <dxf>
        <font>
          <b/>
          <i/>
          <sz val="14"/>
        </font>
        <alignment horizontal="left" vertical="top" readingOrder="0"/>
      </dxf>
    </rfmt>
    <rfmt sheetId="1" sqref="H102" start="0" length="0">
      <dxf>
        <font>
          <i/>
          <sz val="14"/>
        </font>
        <alignment horizontal="left" vertical="top" readingOrder="0"/>
      </dxf>
    </rfmt>
    <rfmt sheetId="1" sqref="H103" start="0" length="0">
      <dxf>
        <font>
          <i/>
          <sz val="14"/>
        </font>
        <alignment horizontal="left" vertical="top" readingOrder="0"/>
      </dxf>
    </rfmt>
    <rfmt sheetId="1" sqref="H104" start="0" length="0">
      <dxf>
        <font>
          <i/>
          <sz val="14"/>
        </font>
        <alignment horizontal="left" vertical="top" readingOrder="0"/>
      </dxf>
    </rfmt>
    <rfmt sheetId="1" sqref="H105" start="0" length="0">
      <dxf>
        <font>
          <i/>
          <sz val="14"/>
        </font>
        <alignment horizontal="left" vertical="top" readingOrder="0"/>
      </dxf>
    </rfmt>
    <rfmt sheetId="1" sqref="H106" start="0" length="0">
      <dxf>
        <font>
          <i/>
          <sz val="14"/>
        </font>
        <alignment horizontal="left" vertical="top" readingOrder="0"/>
      </dxf>
    </rfmt>
    <rfmt sheetId="1" sqref="H107" start="0" length="0">
      <dxf>
        <font>
          <i/>
          <sz val="14"/>
        </font>
        <alignment horizontal="left" vertical="top" readingOrder="0"/>
      </dxf>
    </rfmt>
    <rfmt sheetId="1" sqref="H108" start="0" length="0">
      <dxf>
        <font>
          <sz val="14"/>
        </font>
        <alignment horizontal="left" vertical="top" readingOrder="0"/>
      </dxf>
    </rfmt>
    <rfmt sheetId="1" sqref="H109" start="0" length="0">
      <dxf>
        <font>
          <i/>
          <sz val="14"/>
        </font>
        <alignment horizontal="left" vertical="top" readingOrder="0"/>
      </dxf>
    </rfmt>
    <rcc rId="0" sId="1" dxf="1">
      <nc r="H110">
        <v>3424.1006500000003</v>
      </nc>
      <ndxf>
        <font>
          <b/>
          <sz val="17"/>
        </font>
        <alignment horizontal="left" vertical="top" readingOrder="0"/>
      </ndxf>
    </rcc>
    <rfmt sheetId="1" sqref="H111" start="0" length="0">
      <dxf>
        <font>
          <b/>
          <sz val="19"/>
        </font>
        <alignment horizontal="left" vertical="top" readingOrder="0"/>
      </dxf>
    </rfmt>
    <rfmt sheetId="1" sqref="H112" start="0" length="0">
      <dxf>
        <font>
          <b/>
          <sz val="14"/>
        </font>
        <alignment horizontal="left" vertical="top" readingOrder="0"/>
      </dxf>
    </rfmt>
    <rfmt sheetId="1" sqref="H113" start="0" length="0">
      <dxf>
        <font>
          <b/>
          <i/>
          <sz val="14"/>
        </font>
        <alignment horizontal="left" vertical="top" readingOrder="0"/>
      </dxf>
    </rfmt>
    <rfmt sheetId="1" sqref="H114" start="0" length="0">
      <dxf>
        <font>
          <b/>
          <i/>
          <sz val="14"/>
        </font>
        <alignment horizontal="left" vertical="top" readingOrder="0"/>
      </dxf>
    </rfmt>
    <rfmt sheetId="1" sqref="H115" start="0" length="0">
      <dxf>
        <font>
          <i/>
          <sz val="14"/>
        </font>
        <alignment horizontal="left" vertical="top" readingOrder="0"/>
      </dxf>
    </rfmt>
    <rfmt sheetId="1" sqref="H116" start="0" length="0">
      <dxf>
        <font>
          <i/>
          <sz val="14"/>
        </font>
        <alignment horizontal="left" vertical="top" readingOrder="0"/>
      </dxf>
    </rfmt>
    <rfmt sheetId="1" sqref="H117" start="0" length="0">
      <dxf>
        <font>
          <b/>
          <sz val="16"/>
        </font>
        <alignment horizontal="left" vertical="top" readingOrder="0"/>
      </dxf>
    </rfmt>
    <rfmt sheetId="1" sqref="H118" start="0" length="0">
      <dxf>
        <font>
          <b/>
          <sz val="19"/>
        </font>
        <alignment horizontal="left" vertical="top" readingOrder="0"/>
      </dxf>
    </rfmt>
    <rfmt sheetId="1" sqref="H119" start="0" length="0">
      <dxf>
        <font>
          <b/>
          <sz val="14"/>
        </font>
        <alignment horizontal="left" vertical="top" readingOrder="0"/>
      </dxf>
    </rfmt>
    <rfmt sheetId="1" sqref="H120" start="0" length="0">
      <dxf>
        <font>
          <i/>
          <sz val="14"/>
        </font>
        <alignment horizontal="left" vertical="top" readingOrder="0"/>
      </dxf>
    </rfmt>
    <rfmt sheetId="1" sqref="H121" start="0" length="0">
      <dxf>
        <font>
          <i/>
          <sz val="14"/>
        </font>
        <alignment horizontal="left" vertical="top" readingOrder="0"/>
      </dxf>
    </rfmt>
    <rfmt sheetId="1" sqref="H122" start="0" length="0">
      <dxf>
        <font>
          <b/>
          <sz val="14"/>
        </font>
        <alignment horizontal="left" vertical="top" readingOrder="0"/>
      </dxf>
    </rfmt>
    <rfmt sheetId="1" sqref="H123" start="0" length="0">
      <dxf>
        <font>
          <i/>
          <sz val="14"/>
        </font>
        <alignment horizontal="left" vertical="top" readingOrder="0"/>
      </dxf>
    </rfmt>
    <rcc rId="0" sId="1" dxf="1">
      <nc r="H124">
        <v>282.5</v>
      </nc>
      <ndxf>
        <font>
          <b/>
          <sz val="16"/>
        </font>
        <alignment horizontal="left" vertical="top" readingOrder="0"/>
      </ndxf>
    </rcc>
    <rfmt sheetId="1" sqref="H125" start="0" length="0">
      <dxf>
        <font>
          <b/>
          <sz val="19"/>
        </font>
        <alignment horizontal="left" vertical="top" readingOrder="0"/>
      </dxf>
    </rfmt>
    <rfmt sheetId="1" sqref="H126" start="0" length="0">
      <dxf>
        <font>
          <b/>
          <sz val="14"/>
        </font>
        <alignment horizontal="left" vertical="top" readingOrder="0"/>
      </dxf>
    </rfmt>
    <rfmt sheetId="1" sqref="H127" start="0" length="0">
      <dxf>
        <font>
          <i/>
          <sz val="14"/>
        </font>
        <alignment horizontal="left" vertical="top" readingOrder="0"/>
      </dxf>
    </rfmt>
    <rfmt sheetId="1" sqref="H128" start="0" length="0">
      <dxf>
        <font>
          <b/>
          <sz val="16"/>
        </font>
        <alignment horizontal="left" vertical="top" readingOrder="0"/>
      </dxf>
    </rfmt>
    <rfmt sheetId="1" sqref="H129" start="0" length="0">
      <dxf>
        <font>
          <b/>
          <sz val="19"/>
        </font>
        <alignment horizontal="left" vertical="top" readingOrder="0"/>
      </dxf>
    </rfmt>
    <rfmt sheetId="1" sqref="H130" start="0" length="0">
      <dxf>
        <font>
          <b/>
          <sz val="14"/>
        </font>
        <alignment horizontal="left" vertical="top" readingOrder="0"/>
      </dxf>
    </rfmt>
    <rfmt sheetId="1" sqref="H131" start="0" length="0">
      <dxf>
        <font>
          <i/>
          <sz val="14"/>
        </font>
        <alignment horizontal="left" vertical="top" readingOrder="0"/>
      </dxf>
    </rfmt>
    <rfmt sheetId="1" sqref="H132" start="0" length="0">
      <dxf>
        <font>
          <i/>
          <sz val="14"/>
        </font>
        <alignment horizontal="left" vertical="top" readingOrder="0"/>
      </dxf>
    </rfmt>
    <rfmt sheetId="1" sqref="H133" start="0" length="0">
      <dxf>
        <font>
          <i/>
          <sz val="14"/>
        </font>
        <alignment horizontal="left" vertical="top" readingOrder="0"/>
      </dxf>
    </rfmt>
    <rfmt sheetId="1" sqref="H134" start="0" length="0">
      <dxf>
        <font>
          <i/>
          <sz val="14"/>
        </font>
        <alignment horizontal="left" vertical="top" readingOrder="0"/>
      </dxf>
    </rfmt>
    <rfmt sheetId="1" sqref="H135" start="0" length="0">
      <dxf>
        <font>
          <i/>
          <sz val="14"/>
        </font>
        <alignment horizontal="left" vertical="top" readingOrder="0"/>
      </dxf>
    </rfmt>
    <rfmt sheetId="1" sqref="H136" start="0" length="0">
      <dxf>
        <font>
          <b/>
          <sz val="16"/>
        </font>
        <alignment horizontal="left" vertical="top" readingOrder="0"/>
      </dxf>
    </rfmt>
    <rfmt sheetId="1" sqref="H137" start="0" length="0">
      <dxf>
        <font>
          <i/>
          <sz val="16"/>
        </font>
        <alignment horizontal="left" vertical="top" readingOrder="0"/>
      </dxf>
    </rfmt>
    <rcc rId="0" sId="1" dxf="1">
      <nc r="H138">
        <v>4366.6391800000001</v>
      </nc>
      <ndxf>
        <font>
          <b/>
          <sz val="18"/>
        </font>
        <alignment horizontal="left" vertical="top" readingOrder="0"/>
      </ndxf>
    </rcc>
    <rfmt sheetId="1" sqref="H139" start="0" length="0">
      <dxf>
        <alignment horizontal="left" vertical="top" readingOrder="0"/>
      </dxf>
    </rfmt>
    <rfmt sheetId="1" sqref="H140" start="0" length="0">
      <dxf>
        <font>
          <sz val="16"/>
        </font>
        <alignment horizontal="left" vertical="top" readingOrder="0"/>
      </dxf>
    </rfmt>
    <rfmt sheetId="1" sqref="H141" start="0" length="0">
      <dxf>
        <font>
          <sz val="16"/>
        </font>
        <alignment horizontal="left" vertical="top" readingOrder="0"/>
      </dxf>
    </rfmt>
    <rfmt sheetId="1" sqref="H142" start="0" length="0">
      <dxf>
        <font>
          <sz val="16"/>
        </font>
        <alignment horizontal="left" vertical="top" readingOrder="0"/>
      </dxf>
    </rfmt>
    <rfmt sheetId="1" sqref="H143" start="0" length="0">
      <dxf>
        <font>
          <sz val="16"/>
        </font>
        <alignment horizontal="left" vertical="top" readingOrder="0"/>
      </dxf>
    </rfmt>
    <rfmt sheetId="1" sqref="H144" start="0" length="0">
      <dxf>
        <font>
          <sz val="16"/>
        </font>
        <alignment horizontal="left" vertical="top" readingOrder="0"/>
      </dxf>
    </rfmt>
  </rrc>
  <rrc rId="270" sId="1" ref="H1:H1048576" action="deleteCol">
    <undo index="0" exp="area" ref3D="1" dr="$A$140:$XFD$142" dn="Z_9770F0A4_FBB0_4E0C_ADED_FA59168223B4_.wvu.Rows" sId="1"/>
    <undo index="2" exp="area" ref3D="1" dr="$A$3:$XFD$5" dn="Z_3A7A647F_2E36_4C20_9F73_97EAD0636019_.wvu.PrintTitles" sId="1"/>
    <undo index="0" exp="area" ref3D="1" dr="$A$4:$XFD$4" dn="Z_372C8445_6960_4025_8589_BB7CB1988664_.wvu.Rows" sId="1"/>
    <undo index="0" exp="area" ref3D="1" dr="$A$140:$XFD$142" dn="Z_31AE3B17_B44E_410E_9C63_8ED7CDF3AA8F_.wvu.Rows" sId="1"/>
    <undo index="2" exp="area" ref3D="1" dr="$A$3:$XFD$5" dn="Z_07EEE355_17D9_4C79_97A1_63CEF69EFEC6_.wvu.PrintTitles" sId="1"/>
    <rfmt sheetId="1" xfDxf="1" sqref="H1:H1048576" start="0" length="0">
      <dxf>
        <font>
          <sz val="14"/>
        </font>
      </dxf>
    </rfmt>
    <rfmt sheetId="1" sqref="H3" start="0" length="0">
      <dxf>
        <alignment horizontal="center" vertical="top" readingOrder="0"/>
      </dxf>
    </rfmt>
    <rfmt sheetId="1" sqref="H4" start="0" length="0">
      <dxf>
        <alignment horizontal="center" vertical="top" readingOrder="0"/>
      </dxf>
    </rfmt>
    <rfmt sheetId="1" sqref="H5" start="0" length="0">
      <dxf>
        <alignment horizontal="center" vertical="top" readingOrder="0"/>
      </dxf>
    </rfmt>
    <rfmt sheetId="1" sqref="H6" start="0" length="0">
      <dxf>
        <font>
          <b/>
          <sz val="19"/>
        </font>
        <alignment horizontal="left" vertical="top" readingOrder="0"/>
      </dxf>
    </rfmt>
    <rfmt sheetId="1" sqref="H7" start="0" length="0">
      <dxf>
        <font>
          <b/>
          <sz val="14"/>
        </font>
        <alignment horizontal="left" vertical="top" readingOrder="0"/>
      </dxf>
    </rfmt>
    <rfmt sheetId="1" sqref="H8" start="0" length="0">
      <dxf>
        <font>
          <b/>
          <sz val="14"/>
        </font>
        <alignment horizontal="left" vertical="top" readingOrder="0"/>
      </dxf>
    </rfmt>
    <rfmt sheetId="1" sqref="H9" start="0" length="0">
      <dxf>
        <font>
          <b/>
          <sz val="14"/>
        </font>
        <alignment horizontal="left" vertical="top" readingOrder="0"/>
      </dxf>
    </rfmt>
    <rfmt sheetId="1" sqref="H10" start="0" length="0">
      <dxf>
        <font>
          <b/>
          <sz val="14"/>
        </font>
        <alignment horizontal="left" vertical="top" readingOrder="0"/>
      </dxf>
    </rfmt>
    <rfmt sheetId="1" sqref="H11" start="0" length="0">
      <dxf>
        <font>
          <i/>
          <sz val="14"/>
        </font>
        <alignment horizontal="left" vertical="top" readingOrder="0"/>
      </dxf>
    </rfmt>
    <rfmt sheetId="1" sqref="H12" start="0" length="0">
      <dxf>
        <font>
          <i/>
          <sz val="14"/>
        </font>
        <alignment horizontal="left" vertical="top" readingOrder="0"/>
      </dxf>
    </rfmt>
    <rfmt sheetId="1" sqref="H13" start="0" length="0">
      <dxf>
        <font>
          <i/>
          <sz val="14"/>
        </font>
        <alignment horizontal="left" vertical="top" readingOrder="0"/>
      </dxf>
    </rfmt>
    <rfmt sheetId="1" sqref="H14" start="0" length="0">
      <dxf>
        <font>
          <i/>
          <sz val="14"/>
        </font>
        <alignment horizontal="left" vertical="top" readingOrder="0"/>
      </dxf>
    </rfmt>
    <rfmt sheetId="1" sqref="H15" start="0" length="0">
      <dxf>
        <font>
          <i/>
          <sz val="14"/>
        </font>
        <alignment horizontal="left" vertical="top" readingOrder="0"/>
      </dxf>
    </rfmt>
    <rfmt sheetId="1" sqref="H16" start="0" length="0">
      <dxf>
        <font>
          <i/>
          <sz val="14"/>
        </font>
        <alignment horizontal="left" vertical="top" readingOrder="0"/>
      </dxf>
    </rfmt>
    <rfmt sheetId="1" sqref="H17" start="0" length="0">
      <dxf>
        <font>
          <b/>
          <sz val="14"/>
        </font>
        <alignment horizontal="left" vertical="top" readingOrder="0"/>
      </dxf>
    </rfmt>
    <rfmt sheetId="1" sqref="H18" start="0" length="0">
      <dxf>
        <font>
          <b/>
          <i/>
          <sz val="14"/>
        </font>
        <alignment horizontal="left" vertical="top" readingOrder="0"/>
      </dxf>
    </rfmt>
    <rfmt sheetId="1" sqref="H19" start="0" length="0">
      <dxf>
        <font>
          <b/>
          <i/>
          <sz val="14"/>
        </font>
        <alignment horizontal="left" vertical="top" readingOrder="0"/>
      </dxf>
    </rfmt>
    <rfmt sheetId="1" sqref="H20" start="0" length="0">
      <dxf>
        <font>
          <i/>
          <sz val="14"/>
        </font>
        <alignment horizontal="left" vertical="top" readingOrder="0"/>
      </dxf>
    </rfmt>
    <rfmt sheetId="1" sqref="H21" start="0" length="0">
      <dxf>
        <font>
          <i/>
          <sz val="14"/>
        </font>
        <alignment horizontal="left" vertical="top" readingOrder="0"/>
      </dxf>
    </rfmt>
    <rfmt sheetId="1" sqref="H22" start="0" length="0">
      <dxf>
        <font>
          <i/>
          <sz val="14"/>
        </font>
        <alignment horizontal="left" vertical="top" readingOrder="0"/>
      </dxf>
    </rfmt>
    <rfmt sheetId="1" sqref="H23" start="0" length="0">
      <dxf>
        <font>
          <i/>
          <sz val="14"/>
        </font>
        <alignment horizontal="left" vertical="top" readingOrder="0"/>
      </dxf>
    </rfmt>
    <rfmt sheetId="1" sqref="H24" start="0" length="0">
      <dxf>
        <font>
          <i/>
          <sz val="14"/>
        </font>
        <alignment horizontal="left" vertical="top" readingOrder="0"/>
      </dxf>
    </rfmt>
    <rfmt sheetId="1" sqref="H25" start="0" length="0">
      <dxf>
        <font>
          <i/>
          <sz val="14"/>
        </font>
        <alignment horizontal="left" vertical="top" readingOrder="0"/>
      </dxf>
    </rfmt>
    <rfmt sheetId="1" sqref="H26" start="0" length="0">
      <dxf>
        <font>
          <i/>
          <sz val="14"/>
        </font>
        <alignment horizontal="left" vertical="top" readingOrder="0"/>
      </dxf>
    </rfmt>
    <rfmt sheetId="1" sqref="H27" start="0" length="0">
      <dxf>
        <font>
          <i/>
          <sz val="14"/>
        </font>
        <alignment horizontal="left" vertical="top" readingOrder="0"/>
      </dxf>
    </rfmt>
    <rfmt sheetId="1" sqref="H28" start="0" length="0">
      <dxf>
        <font>
          <i/>
          <sz val="14"/>
        </font>
        <alignment horizontal="left" vertical="top" readingOrder="0"/>
      </dxf>
    </rfmt>
    <rfmt sheetId="1" sqref="H29" start="0" length="0">
      <dxf>
        <font>
          <i/>
          <sz val="14"/>
        </font>
        <alignment horizontal="left" vertical="top" readingOrder="0"/>
      </dxf>
    </rfmt>
    <rfmt sheetId="1" sqref="H30" start="0" length="0">
      <dxf>
        <font>
          <i/>
          <sz val="14"/>
        </font>
        <alignment horizontal="left" vertical="top" readingOrder="0"/>
      </dxf>
    </rfmt>
    <rfmt sheetId="1" sqref="H31" start="0" length="0">
      <dxf>
        <font>
          <i/>
          <sz val="14"/>
        </font>
        <alignment horizontal="left" vertical="top" readingOrder="0"/>
      </dxf>
    </rfmt>
    <rfmt sheetId="1" sqref="H32" start="0" length="0">
      <dxf>
        <font>
          <i/>
          <sz val="14"/>
        </font>
        <alignment horizontal="left" vertical="top" readingOrder="0"/>
      </dxf>
    </rfmt>
    <rfmt sheetId="1" sqref="H33" start="0" length="0">
      <dxf>
        <font>
          <i/>
          <sz val="14"/>
        </font>
        <alignment horizontal="left" vertical="top" readingOrder="0"/>
      </dxf>
    </rfmt>
    <rfmt sheetId="1" sqref="H34" start="0" length="0">
      <dxf>
        <font>
          <i/>
          <sz val="14"/>
        </font>
        <alignment horizontal="left" vertical="top" readingOrder="0"/>
      </dxf>
    </rfmt>
    <rcc rId="0" sId="1" dxf="1">
      <nc r="H35">
        <f>B35-#REF!</f>
      </nc>
      <ndxf>
        <font>
          <b/>
          <sz val="17"/>
        </font>
        <numFmt numFmtId="167" formatCode="#,##0.00000"/>
        <alignment horizontal="left" vertical="top" readingOrder="0"/>
      </ndxf>
    </rcc>
    <rfmt sheetId="1" sqref="H36" start="0" length="0">
      <dxf>
        <font>
          <b/>
          <sz val="19"/>
        </font>
        <alignment horizontal="left" vertical="top" readingOrder="0"/>
      </dxf>
    </rfmt>
    <rfmt sheetId="1" sqref="H37" start="0" length="0">
      <dxf>
        <font>
          <b/>
          <sz val="14"/>
        </font>
        <alignment horizontal="left" vertical="top" readingOrder="0"/>
      </dxf>
    </rfmt>
    <rfmt sheetId="1" sqref="H38" start="0" length="0">
      <dxf>
        <font>
          <b/>
          <i/>
          <sz val="14"/>
        </font>
        <alignment horizontal="left" vertical="top" readingOrder="0"/>
      </dxf>
    </rfmt>
    <rfmt sheetId="1" sqref="H39" start="0" length="0">
      <dxf>
        <font>
          <b/>
          <i/>
          <sz val="14"/>
        </font>
        <alignment horizontal="left" vertical="top" readingOrder="0"/>
      </dxf>
    </rfmt>
    <rfmt sheetId="1" sqref="H40" start="0" length="0">
      <dxf>
        <font>
          <b/>
          <i/>
          <sz val="14"/>
        </font>
        <alignment horizontal="left" vertical="top" readingOrder="0"/>
      </dxf>
    </rfmt>
    <rfmt sheetId="1" sqref="H41" start="0" length="0">
      <dxf>
        <font>
          <i/>
          <sz val="14"/>
        </font>
        <alignment horizontal="left" vertical="top" readingOrder="0"/>
      </dxf>
    </rfmt>
    <rfmt sheetId="1" sqref="H42" start="0" length="0">
      <dxf>
        <font>
          <i/>
          <sz val="14"/>
        </font>
        <alignment horizontal="left" vertical="top" readingOrder="0"/>
      </dxf>
    </rfmt>
    <rfmt sheetId="1" sqref="H43" start="0" length="0">
      <dxf>
        <font>
          <i/>
          <sz val="14"/>
        </font>
        <alignment horizontal="left" vertical="top" readingOrder="0"/>
      </dxf>
    </rfmt>
    <rfmt sheetId="1" sqref="H44" start="0" length="0">
      <dxf>
        <font>
          <i/>
          <sz val="14"/>
        </font>
        <alignment horizontal="left" vertical="top" readingOrder="0"/>
      </dxf>
    </rfmt>
    <rfmt sheetId="1" sqref="H45" start="0" length="0">
      <dxf>
        <font>
          <i/>
          <sz val="14"/>
        </font>
        <alignment horizontal="left" vertical="top" readingOrder="0"/>
      </dxf>
    </rfmt>
    <rfmt sheetId="1" sqref="H46" start="0" length="0">
      <dxf>
        <font>
          <i/>
          <sz val="14"/>
        </font>
        <alignment horizontal="left" vertical="top" readingOrder="0"/>
      </dxf>
    </rfmt>
    <rfmt sheetId="1" sqref="H47" start="0" length="0">
      <dxf>
        <font>
          <i/>
          <sz val="14"/>
        </font>
        <alignment horizontal="left" vertical="top" readingOrder="0"/>
      </dxf>
    </rfmt>
    <rfmt sheetId="1" sqref="H48" start="0" length="0">
      <dxf>
        <font>
          <i/>
          <sz val="14"/>
        </font>
        <alignment horizontal="left" vertical="top" readingOrder="0"/>
      </dxf>
    </rfmt>
    <rfmt sheetId="1" sqref="H49" start="0" length="0">
      <dxf>
        <font>
          <i/>
          <sz val="14"/>
        </font>
        <alignment horizontal="left" vertical="top" readingOrder="0"/>
      </dxf>
    </rfmt>
    <rfmt sheetId="1" sqref="H50" start="0" length="0">
      <dxf>
        <font>
          <i/>
          <sz val="14"/>
        </font>
        <alignment horizontal="left" vertical="top" readingOrder="0"/>
      </dxf>
    </rfmt>
    <rfmt sheetId="1" sqref="H51" start="0" length="0">
      <dxf>
        <font>
          <i/>
          <sz val="14"/>
        </font>
        <alignment horizontal="left" vertical="top" readingOrder="0"/>
      </dxf>
    </rfmt>
    <rfmt sheetId="1" sqref="H52" start="0" length="0">
      <dxf>
        <font>
          <i/>
          <sz val="14"/>
        </font>
        <alignment horizontal="left" vertical="top" readingOrder="0"/>
      </dxf>
    </rfmt>
    <rfmt sheetId="1" sqref="H53" start="0" length="0">
      <dxf>
        <font>
          <i/>
          <sz val="14"/>
        </font>
        <alignment horizontal="left" vertical="top" readingOrder="0"/>
      </dxf>
    </rfmt>
    <rfmt sheetId="1" sqref="H54" start="0" length="0">
      <dxf>
        <font>
          <i/>
          <sz val="14"/>
        </font>
        <alignment horizontal="left" vertical="top" readingOrder="0"/>
      </dxf>
    </rfmt>
    <rfmt sheetId="1" sqref="H55" start="0" length="0">
      <dxf>
        <font>
          <i/>
          <sz val="14"/>
        </font>
        <alignment horizontal="left" vertical="top" readingOrder="0"/>
      </dxf>
    </rfmt>
    <rfmt sheetId="1" sqref="H56" start="0" length="0">
      <dxf>
        <font>
          <i/>
          <sz val="14"/>
        </font>
        <alignment horizontal="left" vertical="top" readingOrder="0"/>
      </dxf>
    </rfmt>
    <rfmt sheetId="1" sqref="H57" start="0" length="0">
      <dxf>
        <font>
          <i/>
          <sz val="14"/>
        </font>
        <alignment horizontal="left" vertical="top" readingOrder="0"/>
      </dxf>
    </rfmt>
    <rfmt sheetId="1" sqref="H58" start="0" length="0">
      <dxf>
        <font>
          <i/>
          <sz val="14"/>
        </font>
        <alignment horizontal="left" vertical="top" readingOrder="0"/>
      </dxf>
    </rfmt>
    <rfmt sheetId="1" sqref="H59" start="0" length="0">
      <dxf>
        <font>
          <i/>
          <sz val="14"/>
        </font>
        <alignment horizontal="left" vertical="top" readingOrder="0"/>
      </dxf>
    </rfmt>
    <rfmt sheetId="1" sqref="H60" start="0" length="0">
      <dxf>
        <font>
          <i/>
          <sz val="14"/>
        </font>
        <alignment horizontal="left" vertical="top" readingOrder="0"/>
      </dxf>
    </rfmt>
    <rfmt sheetId="1" sqref="H61" start="0" length="0">
      <dxf>
        <font>
          <i/>
          <sz val="14"/>
        </font>
        <alignment horizontal="left" vertical="top" readingOrder="0"/>
      </dxf>
    </rfmt>
    <rfmt sheetId="1" sqref="H62" start="0" length="0">
      <dxf>
        <font>
          <i/>
          <sz val="14"/>
        </font>
        <alignment horizontal="left" vertical="top" readingOrder="0"/>
      </dxf>
    </rfmt>
    <rfmt sheetId="1" sqref="H63" start="0" length="0">
      <dxf>
        <font>
          <i/>
          <sz val="14"/>
        </font>
        <alignment horizontal="left" vertical="top" readingOrder="0"/>
      </dxf>
    </rfmt>
    <rfmt sheetId="1" sqref="H64" start="0" length="0">
      <dxf>
        <font>
          <i/>
          <sz val="14"/>
        </font>
        <alignment horizontal="left" vertical="top" readingOrder="0"/>
      </dxf>
    </rfmt>
    <rfmt sheetId="1" sqref="H65" start="0" length="0">
      <dxf>
        <font>
          <i/>
          <sz val="14"/>
        </font>
        <alignment horizontal="left" vertical="top" readingOrder="0"/>
      </dxf>
    </rfmt>
    <rfmt sheetId="1" sqref="H66" start="0" length="0">
      <dxf>
        <font>
          <i/>
          <sz val="14"/>
        </font>
        <alignment horizontal="left" vertical="top" readingOrder="0"/>
      </dxf>
    </rfmt>
    <rfmt sheetId="1" sqref="H67" start="0" length="0">
      <dxf>
        <font>
          <i/>
          <sz val="14"/>
        </font>
        <alignment horizontal="left" vertical="top" readingOrder="0"/>
      </dxf>
    </rfmt>
    <rfmt sheetId="1" sqref="H68" start="0" length="0">
      <dxf>
        <font>
          <i/>
          <sz val="14"/>
        </font>
        <alignment horizontal="left" vertical="top" readingOrder="0"/>
      </dxf>
    </rfmt>
    <rfmt sheetId="1" sqref="H69" start="0" length="0">
      <dxf>
        <font>
          <i/>
          <sz val="14"/>
        </font>
        <alignment horizontal="left" vertical="top" readingOrder="0"/>
      </dxf>
    </rfmt>
    <rfmt sheetId="1" sqref="H70" start="0" length="0">
      <dxf>
        <font>
          <i/>
          <sz val="14"/>
        </font>
        <alignment horizontal="left" vertical="top" readingOrder="0"/>
      </dxf>
    </rfmt>
    <rfmt sheetId="1" sqref="H71" start="0" length="0">
      <dxf>
        <font>
          <i/>
          <sz val="14"/>
        </font>
        <alignment horizontal="left" vertical="top" readingOrder="0"/>
      </dxf>
    </rfmt>
    <rfmt sheetId="1" sqref="H72" start="0" length="0">
      <dxf>
        <font>
          <i/>
          <sz val="14"/>
        </font>
        <alignment horizontal="left" vertical="top" readingOrder="0"/>
      </dxf>
    </rfmt>
    <rfmt sheetId="1" sqref="H73" start="0" length="0">
      <dxf>
        <font>
          <i/>
          <sz val="14"/>
        </font>
        <alignment horizontal="left" vertical="top" readingOrder="0"/>
      </dxf>
    </rfmt>
    <rfmt sheetId="1" sqref="H74" start="0" length="0">
      <dxf>
        <font>
          <i/>
          <sz val="14"/>
        </font>
        <alignment horizontal="left" vertical="top" readingOrder="0"/>
      </dxf>
    </rfmt>
    <rfmt sheetId="1" sqref="H75" start="0" length="0">
      <dxf>
        <font>
          <i/>
          <sz val="14"/>
        </font>
        <alignment horizontal="left" vertical="top" readingOrder="0"/>
      </dxf>
    </rfmt>
    <rfmt sheetId="1" sqref="H76" start="0" length="0">
      <dxf>
        <font>
          <i/>
          <sz val="14"/>
        </font>
        <alignment horizontal="left" vertical="top" readingOrder="0"/>
      </dxf>
    </rfmt>
    <rfmt sheetId="1" sqref="H77" start="0" length="0">
      <dxf>
        <font>
          <i/>
          <sz val="14"/>
        </font>
        <alignment horizontal="left" vertical="top" readingOrder="0"/>
      </dxf>
    </rfmt>
    <rfmt sheetId="1" sqref="H78" start="0" length="0">
      <dxf>
        <font>
          <i/>
          <sz val="14"/>
        </font>
        <alignment horizontal="left" vertical="top" readingOrder="0"/>
      </dxf>
    </rfmt>
    <rfmt sheetId="1" sqref="H79" start="0" length="0">
      <dxf>
        <font>
          <i/>
          <sz val="14"/>
        </font>
        <alignment horizontal="left" vertical="top" readingOrder="0"/>
      </dxf>
    </rfmt>
    <rfmt sheetId="1" sqref="H80" start="0" length="0">
      <dxf>
        <font>
          <i/>
          <sz val="14"/>
        </font>
        <alignment horizontal="left" vertical="top" readingOrder="0"/>
      </dxf>
    </rfmt>
    <rfmt sheetId="1" sqref="H81" start="0" length="0">
      <dxf>
        <font>
          <i/>
          <sz val="14"/>
        </font>
        <alignment horizontal="left" vertical="top" readingOrder="0"/>
      </dxf>
    </rfmt>
    <rfmt sheetId="1" sqref="H82" start="0" length="0">
      <dxf>
        <font>
          <i/>
          <sz val="14"/>
        </font>
        <alignment horizontal="left" vertical="top" readingOrder="0"/>
      </dxf>
    </rfmt>
    <rfmt sheetId="1" sqref="H83" start="0" length="0">
      <dxf>
        <font>
          <i/>
          <sz val="14"/>
        </font>
        <alignment horizontal="left" vertical="top" readingOrder="0"/>
      </dxf>
    </rfmt>
    <rfmt sheetId="1" sqref="H84" start="0" length="0">
      <dxf>
        <font>
          <i/>
          <sz val="14"/>
        </font>
        <alignment horizontal="left" vertical="top" readingOrder="0"/>
      </dxf>
    </rfmt>
    <rfmt sheetId="1" sqref="H85" start="0" length="0">
      <dxf>
        <font>
          <i/>
          <sz val="14"/>
        </font>
        <alignment horizontal="left" vertical="top" readingOrder="0"/>
      </dxf>
    </rfmt>
    <rfmt sheetId="1" sqref="H86" start="0" length="0">
      <dxf>
        <font>
          <i/>
          <sz val="14"/>
        </font>
        <alignment horizontal="left" vertical="top" readingOrder="0"/>
      </dxf>
    </rfmt>
    <rfmt sheetId="1" sqref="H87" start="0" length="0">
      <dxf>
        <font>
          <i/>
          <sz val="14"/>
        </font>
        <alignment horizontal="left" vertical="top" readingOrder="0"/>
      </dxf>
    </rfmt>
    <rfmt sheetId="1" sqref="H88" start="0" length="0">
      <dxf>
        <font>
          <i/>
          <sz val="14"/>
        </font>
        <alignment horizontal="left" vertical="top" readingOrder="0"/>
      </dxf>
    </rfmt>
    <rfmt sheetId="1" sqref="H89" start="0" length="0">
      <dxf>
        <font>
          <i/>
          <sz val="14"/>
        </font>
        <alignment horizontal="left" vertical="top" readingOrder="0"/>
      </dxf>
    </rfmt>
    <rfmt sheetId="1" sqref="H90" start="0" length="0">
      <dxf>
        <font>
          <i/>
          <sz val="14"/>
        </font>
        <alignment horizontal="left" vertical="top" readingOrder="0"/>
      </dxf>
    </rfmt>
    <rfmt sheetId="1" sqref="H91" start="0" length="0">
      <dxf>
        <font>
          <i/>
          <sz val="14"/>
        </font>
        <alignment horizontal="left" vertical="top" readingOrder="0"/>
      </dxf>
    </rfmt>
    <rfmt sheetId="1" sqref="H92" start="0" length="0">
      <dxf>
        <font>
          <i/>
          <sz val="14"/>
        </font>
        <alignment horizontal="left" vertical="top" readingOrder="0"/>
      </dxf>
    </rfmt>
    <rfmt sheetId="1" sqref="H93" start="0" length="0">
      <dxf>
        <font>
          <i/>
          <sz val="14"/>
        </font>
        <alignment horizontal="left" vertical="top" readingOrder="0"/>
      </dxf>
    </rfmt>
    <rfmt sheetId="1" sqref="H94" start="0" length="0">
      <dxf>
        <font>
          <b/>
          <sz val="14"/>
        </font>
        <alignment horizontal="left" vertical="top" readingOrder="0"/>
      </dxf>
    </rfmt>
    <rfmt sheetId="1" sqref="H95" start="0" length="0">
      <dxf>
        <font>
          <b/>
          <i/>
          <sz val="14"/>
        </font>
        <alignment horizontal="left" vertical="top" readingOrder="0"/>
      </dxf>
    </rfmt>
    <rfmt sheetId="1" sqref="H96" start="0" length="0">
      <dxf>
        <font>
          <b/>
          <sz val="14"/>
        </font>
        <alignment horizontal="left" vertical="top" readingOrder="0"/>
      </dxf>
    </rfmt>
    <rfmt sheetId="1" sqref="H97" start="0" length="0">
      <dxf>
        <font>
          <i/>
          <sz val="14"/>
        </font>
        <alignment horizontal="left" vertical="top" readingOrder="0"/>
      </dxf>
    </rfmt>
    <rfmt sheetId="1" sqref="H98" start="0" length="0">
      <dxf>
        <font>
          <b/>
          <sz val="14"/>
        </font>
        <alignment horizontal="left" vertical="top" readingOrder="0"/>
      </dxf>
    </rfmt>
    <rfmt sheetId="1" sqref="H99" start="0" length="0">
      <dxf>
        <font>
          <i/>
          <sz val="14"/>
        </font>
        <alignment horizontal="left" vertical="top" readingOrder="0"/>
      </dxf>
    </rfmt>
    <rfmt sheetId="1" sqref="H100" start="0" length="0">
      <dxf>
        <font>
          <b/>
          <sz val="14"/>
        </font>
        <alignment horizontal="left" vertical="top" readingOrder="0"/>
      </dxf>
    </rfmt>
    <rfmt sheetId="1" sqref="H101" start="0" length="0">
      <dxf>
        <font>
          <b/>
          <i/>
          <sz val="14"/>
        </font>
        <alignment horizontal="left" vertical="top" readingOrder="0"/>
      </dxf>
    </rfmt>
    <rfmt sheetId="1" sqref="H102" start="0" length="0">
      <dxf>
        <font>
          <i/>
          <sz val="14"/>
        </font>
        <alignment horizontal="left" vertical="top" readingOrder="0"/>
      </dxf>
    </rfmt>
    <rfmt sheetId="1" sqref="H103" start="0" length="0">
      <dxf>
        <font>
          <i/>
          <sz val="14"/>
        </font>
        <alignment horizontal="left" vertical="top" readingOrder="0"/>
      </dxf>
    </rfmt>
    <rfmt sheetId="1" sqref="H104" start="0" length="0">
      <dxf>
        <font>
          <i/>
          <sz val="14"/>
        </font>
        <alignment horizontal="left" vertical="top" readingOrder="0"/>
      </dxf>
    </rfmt>
    <rfmt sheetId="1" sqref="H105" start="0" length="0">
      <dxf>
        <font>
          <i/>
          <sz val="14"/>
        </font>
        <alignment horizontal="left" vertical="top" readingOrder="0"/>
      </dxf>
    </rfmt>
    <rfmt sheetId="1" sqref="H106" start="0" length="0">
      <dxf>
        <font>
          <i/>
          <sz val="14"/>
        </font>
        <alignment horizontal="left" vertical="top" readingOrder="0"/>
      </dxf>
    </rfmt>
    <rfmt sheetId="1" sqref="H107" start="0" length="0">
      <dxf>
        <font>
          <i/>
          <sz val="14"/>
        </font>
        <alignment horizontal="left" vertical="top" readingOrder="0"/>
      </dxf>
    </rfmt>
    <rfmt sheetId="1" sqref="H108" start="0" length="0">
      <dxf>
        <font>
          <sz val="14"/>
        </font>
        <alignment horizontal="left" vertical="top" readingOrder="0"/>
      </dxf>
    </rfmt>
    <rfmt sheetId="1" sqref="H109" start="0" length="0">
      <dxf>
        <font>
          <i/>
          <sz val="14"/>
        </font>
        <alignment horizontal="left" vertical="top" readingOrder="0"/>
      </dxf>
    </rfmt>
    <rcc rId="0" sId="1" dxf="1">
      <nc r="H110">
        <f>B110-#REF!</f>
      </nc>
      <ndxf>
        <font>
          <b/>
          <sz val="17"/>
        </font>
        <numFmt numFmtId="167" formatCode="#,##0.00000"/>
        <alignment horizontal="left" vertical="top" readingOrder="0"/>
      </ndxf>
    </rcc>
    <rfmt sheetId="1" sqref="H111" start="0" length="0">
      <dxf>
        <font>
          <b/>
          <sz val="19"/>
        </font>
        <alignment horizontal="left" vertical="top" readingOrder="0"/>
      </dxf>
    </rfmt>
    <rfmt sheetId="1" sqref="H112" start="0" length="0">
      <dxf>
        <font>
          <b/>
          <sz val="14"/>
        </font>
        <alignment horizontal="left" vertical="top" readingOrder="0"/>
      </dxf>
    </rfmt>
    <rfmt sheetId="1" sqref="H113" start="0" length="0">
      <dxf>
        <font>
          <b/>
          <i/>
          <sz val="14"/>
        </font>
        <alignment horizontal="left" vertical="top" readingOrder="0"/>
      </dxf>
    </rfmt>
    <rfmt sheetId="1" sqref="H114" start="0" length="0">
      <dxf>
        <font>
          <b/>
          <i/>
          <sz val="14"/>
        </font>
        <alignment horizontal="left" vertical="top" readingOrder="0"/>
      </dxf>
    </rfmt>
    <rfmt sheetId="1" sqref="H115" start="0" length="0">
      <dxf>
        <font>
          <i/>
          <sz val="14"/>
        </font>
        <alignment horizontal="left" vertical="top" readingOrder="0"/>
      </dxf>
    </rfmt>
    <rfmt sheetId="1" sqref="H116" start="0" length="0">
      <dxf>
        <font>
          <i/>
          <sz val="14"/>
        </font>
        <alignment horizontal="left" vertical="top" readingOrder="0"/>
      </dxf>
    </rfmt>
    <rcc rId="0" sId="1" dxf="1">
      <nc r="H117">
        <f>B117-#REF!</f>
      </nc>
      <ndxf>
        <font>
          <b/>
          <sz val="17"/>
        </font>
        <numFmt numFmtId="167" formatCode="#,##0.00000"/>
        <alignment horizontal="left" vertical="top" readingOrder="0"/>
      </ndxf>
    </rcc>
    <rfmt sheetId="1" sqref="H118" start="0" length="0">
      <dxf>
        <font>
          <b/>
          <sz val="19"/>
        </font>
        <alignment horizontal="left" vertical="top" readingOrder="0"/>
      </dxf>
    </rfmt>
    <rfmt sheetId="1" sqref="H119" start="0" length="0">
      <dxf>
        <font>
          <b/>
          <sz val="14"/>
        </font>
        <alignment horizontal="left" vertical="top" readingOrder="0"/>
      </dxf>
    </rfmt>
    <rfmt sheetId="1" sqref="H120" start="0" length="0">
      <dxf>
        <font>
          <i/>
          <sz val="14"/>
        </font>
        <alignment horizontal="left" vertical="top" readingOrder="0"/>
      </dxf>
    </rfmt>
    <rfmt sheetId="1" sqref="H121" start="0" length="0">
      <dxf>
        <font>
          <i/>
          <sz val="14"/>
        </font>
        <alignment horizontal="left" vertical="top" readingOrder="0"/>
      </dxf>
    </rfmt>
    <rfmt sheetId="1" sqref="H122" start="0" length="0">
      <dxf>
        <font>
          <b/>
          <sz val="14"/>
        </font>
        <alignment horizontal="left" vertical="top" readingOrder="0"/>
      </dxf>
    </rfmt>
    <rfmt sheetId="1" sqref="H123" start="0" length="0">
      <dxf>
        <font>
          <i/>
          <sz val="14"/>
        </font>
        <alignment horizontal="left" vertical="top" readingOrder="0"/>
      </dxf>
    </rfmt>
    <rcc rId="0" sId="1" dxf="1">
      <nc r="H124">
        <f>B124-#REF!</f>
      </nc>
      <ndxf>
        <font>
          <b/>
          <sz val="17"/>
        </font>
        <numFmt numFmtId="167" formatCode="#,##0.00000"/>
        <alignment horizontal="left" vertical="top" readingOrder="0"/>
      </ndxf>
    </rcc>
    <rfmt sheetId="1" sqref="H125" start="0" length="0">
      <dxf>
        <font>
          <b/>
          <sz val="19"/>
        </font>
        <alignment horizontal="left" vertical="top" readingOrder="0"/>
      </dxf>
    </rfmt>
    <rfmt sheetId="1" sqref="H126" start="0" length="0">
      <dxf>
        <font>
          <b/>
          <sz val="14"/>
        </font>
        <alignment horizontal="left" vertical="top" readingOrder="0"/>
      </dxf>
    </rfmt>
    <rfmt sheetId="1" sqref="H127" start="0" length="0">
      <dxf>
        <font>
          <i/>
          <sz val="14"/>
        </font>
        <alignment horizontal="left" vertical="top" readingOrder="0"/>
      </dxf>
    </rfmt>
    <rcc rId="0" sId="1" dxf="1">
      <nc r="H128">
        <f>B128-#REF!</f>
      </nc>
      <ndxf>
        <font>
          <b/>
          <sz val="17"/>
        </font>
        <numFmt numFmtId="167" formatCode="#,##0.00000"/>
        <alignment horizontal="left" vertical="top" readingOrder="0"/>
      </ndxf>
    </rcc>
    <rfmt sheetId="1" sqref="H129" start="0" length="0">
      <dxf>
        <font>
          <b/>
          <sz val="19"/>
        </font>
        <alignment horizontal="left" vertical="top" readingOrder="0"/>
      </dxf>
    </rfmt>
    <rfmt sheetId="1" sqref="H130" start="0" length="0">
      <dxf>
        <font>
          <b/>
          <sz val="14"/>
        </font>
        <alignment horizontal="left" vertical="top" readingOrder="0"/>
      </dxf>
    </rfmt>
    <rfmt sheetId="1" sqref="H131" start="0" length="0">
      <dxf>
        <font>
          <i/>
          <sz val="14"/>
        </font>
        <alignment horizontal="left" vertical="top" readingOrder="0"/>
      </dxf>
    </rfmt>
    <rfmt sheetId="1" sqref="H132" start="0" length="0">
      <dxf>
        <font>
          <i/>
          <sz val="14"/>
        </font>
        <alignment horizontal="left" vertical="top" readingOrder="0"/>
      </dxf>
    </rfmt>
    <rfmt sheetId="1" sqref="H133" start="0" length="0">
      <dxf>
        <font>
          <i/>
          <sz val="14"/>
        </font>
        <alignment horizontal="left" vertical="top" readingOrder="0"/>
      </dxf>
    </rfmt>
    <rfmt sheetId="1" sqref="H134" start="0" length="0">
      <dxf>
        <font>
          <i/>
          <sz val="14"/>
        </font>
        <alignment horizontal="left" vertical="top" readingOrder="0"/>
      </dxf>
    </rfmt>
    <rfmt sheetId="1" sqref="H135" start="0" length="0">
      <dxf>
        <font>
          <i/>
          <sz val="14"/>
        </font>
        <alignment horizontal="left" vertical="top" readingOrder="0"/>
      </dxf>
    </rfmt>
    <rcc rId="0" sId="1" dxf="1">
      <nc r="H136">
        <f>B136-#REF!</f>
      </nc>
      <ndxf>
        <font>
          <b/>
          <sz val="17"/>
        </font>
        <numFmt numFmtId="167" formatCode="#,##0.00000"/>
        <alignment horizontal="left" vertical="top" readingOrder="0"/>
      </ndxf>
    </rcc>
    <rfmt sheetId="1" sqref="H137" start="0" length="0">
      <dxf>
        <font>
          <i/>
          <sz val="16"/>
        </font>
        <alignment horizontal="left" vertical="top" readingOrder="0"/>
      </dxf>
    </rfmt>
    <rcc rId="0" sId="1" dxf="1">
      <nc r="H138">
        <f>B138-#REF!</f>
      </nc>
      <ndxf>
        <font>
          <b/>
          <sz val="17"/>
        </font>
        <numFmt numFmtId="167" formatCode="#,##0.00000"/>
        <alignment horizontal="left" vertical="top" readingOrder="0"/>
      </ndxf>
    </rcc>
    <rfmt sheetId="1" sqref="H139" start="0" length="0">
      <dxf>
        <alignment horizontal="left" vertical="top" readingOrder="0"/>
      </dxf>
    </rfmt>
    <rfmt sheetId="1" sqref="H140" start="0" length="0">
      <dxf>
        <font>
          <sz val="16"/>
        </font>
        <alignment horizontal="left" vertical="top" readingOrder="0"/>
      </dxf>
    </rfmt>
    <rfmt sheetId="1" sqref="H141" start="0" length="0">
      <dxf>
        <font>
          <sz val="16"/>
        </font>
        <alignment horizontal="left" vertical="top" readingOrder="0"/>
      </dxf>
    </rfmt>
    <rfmt sheetId="1" sqref="H142" start="0" length="0">
      <dxf>
        <font>
          <sz val="16"/>
        </font>
        <alignment horizontal="left" vertical="top" readingOrder="0"/>
      </dxf>
    </rfmt>
    <rfmt sheetId="1" sqref="H143" start="0" length="0">
      <dxf>
        <font>
          <sz val="16"/>
        </font>
        <alignment horizontal="left" vertical="top" readingOrder="0"/>
      </dxf>
    </rfmt>
    <rfmt sheetId="1" sqref="H144" start="0" length="0">
      <dxf>
        <font>
          <sz val="16"/>
        </font>
        <alignment horizontal="left" vertical="top" readingOrder="0"/>
      </dxf>
    </rfmt>
    <rfmt sheetId="1" sqref="H145" start="0" length="0">
      <dxf>
        <font>
          <sz val="16"/>
        </font>
        <alignment horizontal="left" vertical="top" readingOrder="0"/>
      </dxf>
    </rfmt>
    <rfmt sheetId="1" sqref="H146" start="0" length="0">
      <dxf>
        <font>
          <sz val="16"/>
        </font>
        <alignment horizontal="left" vertical="top" readingOrder="0"/>
      </dxf>
    </rfmt>
    <rfmt sheetId="1" sqref="H147" start="0" length="0">
      <dxf>
        <font>
          <sz val="16"/>
        </font>
        <alignment horizontal="left" vertical="top" readingOrder="0"/>
      </dxf>
    </rfmt>
    <rfmt sheetId="1" sqref="H148" start="0" length="0">
      <dxf>
        <font>
          <sz val="16"/>
        </font>
        <alignment horizontal="left" vertical="top" readingOrder="0"/>
      </dxf>
    </rfmt>
    <rfmt sheetId="1" sqref="H149" start="0" length="0">
      <dxf>
        <font>
          <sz val="16"/>
        </font>
        <alignment horizontal="left" vertical="top" readingOrder="0"/>
      </dxf>
    </rfmt>
    <rfmt sheetId="1" sqref="H150" start="0" length="0">
      <dxf>
        <font>
          <sz val="16"/>
        </font>
        <alignment horizontal="left" vertical="top" readingOrder="0"/>
      </dxf>
    </rfmt>
    <rfmt sheetId="1" sqref="H151" start="0" length="0">
      <dxf>
        <font>
          <sz val="16"/>
        </font>
        <alignment horizontal="left" vertical="top" readingOrder="0"/>
      </dxf>
    </rfmt>
    <rfmt sheetId="1" sqref="H152" start="0" length="0">
      <dxf>
        <font>
          <sz val="16"/>
        </font>
        <alignment horizontal="left" vertical="top" readingOrder="0"/>
      </dxf>
    </rfmt>
    <rfmt sheetId="1" sqref="H153" start="0" length="0">
      <dxf>
        <font>
          <sz val="16"/>
        </font>
        <alignment horizontal="left" vertical="top" readingOrder="0"/>
      </dxf>
    </rfmt>
    <rfmt sheetId="1" sqref="H154" start="0" length="0">
      <dxf>
        <font>
          <sz val="16"/>
        </font>
        <alignment horizontal="left" vertical="top" readingOrder="0"/>
      </dxf>
    </rfmt>
    <rfmt sheetId="1" sqref="H155" start="0" length="0">
      <dxf>
        <font>
          <sz val="16"/>
        </font>
        <alignment horizontal="left" vertical="top" readingOrder="0"/>
      </dxf>
    </rfmt>
    <rfmt sheetId="1" sqref="H156" start="0" length="0">
      <dxf>
        <font>
          <sz val="16"/>
        </font>
        <alignment horizontal="left" vertical="top" readingOrder="0"/>
      </dxf>
    </rfmt>
    <rfmt sheetId="1" sqref="H157" start="0" length="0">
      <dxf>
        <font>
          <sz val="16"/>
        </font>
        <alignment horizontal="left" vertical="top" readingOrder="0"/>
      </dxf>
    </rfmt>
    <rfmt sheetId="1" sqref="H158" start="0" length="0">
      <dxf>
        <font>
          <sz val="16"/>
        </font>
      </dxf>
    </rfmt>
    <rfmt sheetId="1" sqref="H159" start="0" length="0">
      <dxf>
        <font>
          <sz val="16"/>
        </font>
      </dxf>
    </rfmt>
  </rrc>
</revisions>
</file>

<file path=xl/revisions/revisionLog1311.xml><?xml version="1.0" encoding="utf-8"?>
<revisions xmlns="http://schemas.openxmlformats.org/spreadsheetml/2006/main" xmlns:r="http://schemas.openxmlformats.org/officeDocument/2006/relationships">
  <rrc rId="259" sId="1" ref="A140:XFD140" action="deleteRow">
    <undo index="0" exp="area" ref3D="1" dr="$A$1:$G$1048576" dn="Z_DAC4FDE6_521A_4AD3_B059_5037240BB82F_.wvu.PrintArea" sId="1"/>
    <undo index="0" exp="area" ref3D="1" dr="$A$140:$XFD$152"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40:$XFD$152" dn="Z_31AE3B17_B44E_410E_9C63_8ED7CDF3AA8F_.wvu.Rows" sId="1"/>
    <undo index="1" exp="area" ref3D="1" dr="$A$1:$A$1048576" dn="Z_07EEE355_17D9_4C79_97A1_63CEF69EFEC6_.wvu.PrintTitles" sId="1"/>
    <rfmt sheetId="1" xfDxf="1" sqref="A140:XFD140" start="0" length="0">
      <dxf>
        <font>
          <sz val="14"/>
        </font>
        <alignment horizontal="left" vertical="top" readingOrder="0"/>
      </dxf>
    </rfmt>
    <rfmt sheetId="1" sqref="A140" start="0" length="0">
      <dxf>
        <alignment wrapText="1" readingOrder="0"/>
        <protection locked="0"/>
      </dxf>
    </rfmt>
    <rcc rId="0" sId="1" dxf="1">
      <nc r="B140" t="inlineStr">
        <is>
          <t>б.р</t>
        </is>
      </nc>
      <ndxf>
        <font>
          <sz val="16"/>
        </font>
        <numFmt numFmtId="166" formatCode="#,##0.000"/>
        <alignment horizontal="general" readingOrder="0"/>
        <protection locked="0"/>
      </ndxf>
    </rcc>
    <rcc rId="0" sId="1" dxf="1" numFmtId="4">
      <nc r="C140">
        <v>237.3186</v>
      </nc>
      <ndxf>
        <font>
          <b/>
          <sz val="18"/>
        </font>
        <numFmt numFmtId="167" formatCode="#,##0.00000"/>
        <alignment horizontal="right" readingOrder="0"/>
        <border outline="0">
          <left style="thin">
            <color indexed="64"/>
          </left>
          <right style="thin">
            <color indexed="64"/>
          </right>
          <top style="thin">
            <color indexed="64"/>
          </top>
          <bottom style="thin">
            <color indexed="64"/>
          </bottom>
        </border>
      </ndxf>
    </rcc>
    <rfmt sheetId="1" sqref="D140" start="0" length="0">
      <dxf>
        <numFmt numFmtId="166" formatCode="#,##0.000"/>
        <alignment horizontal="general" readingOrder="0"/>
        <protection locked="0"/>
      </dxf>
    </rfmt>
    <rfmt sheetId="1" sqref="E140" start="0" length="0">
      <dxf>
        <numFmt numFmtId="166" formatCode="#,##0.000"/>
        <alignment horizontal="general" readingOrder="0"/>
        <protection locked="0"/>
      </dxf>
    </rfmt>
    <rfmt sheetId="1" sqref="F140" start="0" length="0">
      <dxf>
        <numFmt numFmtId="166" formatCode="#,##0.000"/>
        <alignment horizontal="general" readingOrder="0"/>
        <protection locked="0"/>
      </dxf>
    </rfmt>
    <rfmt sheetId="1" sqref="G140" start="0" length="0">
      <dxf>
        <numFmt numFmtId="166" formatCode="#,##0.000"/>
        <alignment horizontal="general" readingOrder="0"/>
        <protection locked="0"/>
      </dxf>
    </rfmt>
  </rrc>
  <rrc rId="260" sId="1" ref="A140:XFD140" action="deleteRow">
    <undo index="0" exp="area" ref3D="1" dr="$A$1:$G$1048576" dn="Z_DAC4FDE6_521A_4AD3_B059_5037240BB82F_.wvu.PrintArea" sId="1"/>
    <undo index="0" exp="area" ref3D="1" dr="$A$140:$XFD$151"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40:$XFD$151" dn="Z_31AE3B17_B44E_410E_9C63_8ED7CDF3AA8F_.wvu.Rows" sId="1"/>
    <undo index="1" exp="area" ref3D="1" dr="$A$1:$A$1048576" dn="Z_07EEE355_17D9_4C79_97A1_63CEF69EFEC6_.wvu.PrintTitles" sId="1"/>
    <rfmt sheetId="1" xfDxf="1" sqref="A140:XFD140" start="0" length="0">
      <dxf>
        <font>
          <sz val="14"/>
        </font>
        <alignment horizontal="left" vertical="top" readingOrder="0"/>
      </dxf>
    </rfmt>
    <rfmt sheetId="1" sqref="A140" start="0" length="0">
      <dxf>
        <alignment wrapText="1" readingOrder="0"/>
        <protection locked="0"/>
      </dxf>
    </rfmt>
    <rcc rId="0" sId="1" dxf="1">
      <nc r="B140" t="inlineStr">
        <is>
          <t>ек</t>
        </is>
      </nc>
      <ndxf>
        <font>
          <sz val="16"/>
        </font>
        <numFmt numFmtId="166" formatCode="#,##0.000"/>
        <alignment horizontal="general" readingOrder="0"/>
        <protection locked="0"/>
      </ndxf>
    </rcc>
    <rcc rId="0" sId="1" dxf="1" numFmtId="4">
      <nc r="C140">
        <v>3</v>
      </nc>
      <ndxf>
        <font>
          <b/>
          <sz val="18"/>
        </font>
        <numFmt numFmtId="167" formatCode="#,##0.00000"/>
        <alignment horizontal="right" readingOrder="0"/>
        <border outline="0">
          <left style="thin">
            <color indexed="64"/>
          </left>
          <right style="thin">
            <color indexed="64"/>
          </right>
          <top style="thin">
            <color indexed="64"/>
          </top>
          <bottom style="thin">
            <color indexed="64"/>
          </bottom>
        </border>
      </ndxf>
    </rcc>
    <rfmt sheetId="1" sqref="D140" start="0" length="0">
      <dxf>
        <numFmt numFmtId="166" formatCode="#,##0.000"/>
        <alignment horizontal="general" readingOrder="0"/>
        <protection locked="0"/>
      </dxf>
    </rfmt>
    <rfmt sheetId="1" sqref="E140" start="0" length="0">
      <dxf>
        <numFmt numFmtId="166" formatCode="#,##0.000"/>
        <alignment horizontal="general" readingOrder="0"/>
        <protection locked="0"/>
      </dxf>
    </rfmt>
    <rfmt sheetId="1" sqref="F140" start="0" length="0">
      <dxf>
        <numFmt numFmtId="166" formatCode="#,##0.000"/>
        <alignment horizontal="general" readingOrder="0"/>
        <protection locked="0"/>
      </dxf>
    </rfmt>
    <rfmt sheetId="1" sqref="G140" start="0" length="0">
      <dxf>
        <numFmt numFmtId="166" formatCode="#,##0.000"/>
        <alignment horizontal="general" readingOrder="0"/>
        <protection locked="0"/>
      </dxf>
    </rfmt>
  </rrc>
  <rrc rId="261" sId="1" ref="A140:XFD140" action="deleteRow">
    <undo index="0" exp="area" ref3D="1" dr="$A$1:$G$1048576" dn="Z_DAC4FDE6_521A_4AD3_B059_5037240BB82F_.wvu.PrintArea" sId="1"/>
    <undo index="0" exp="area" ref3D="1" dr="$A$140:$XFD$150"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40:$XFD$150" dn="Z_31AE3B17_B44E_410E_9C63_8ED7CDF3AA8F_.wvu.Rows" sId="1"/>
    <undo index="1" exp="area" ref3D="1" dr="$A$1:$A$1048576" dn="Z_07EEE355_17D9_4C79_97A1_63CEF69EFEC6_.wvu.PrintTitles" sId="1"/>
    <rfmt sheetId="1" xfDxf="1" sqref="A140:XFD140" start="0" length="0">
      <dxf>
        <font>
          <sz val="16"/>
        </font>
        <alignment horizontal="left" vertical="top" readingOrder="0"/>
      </dxf>
    </rfmt>
    <rfmt sheetId="1" sqref="A140" start="0" length="0">
      <dxf>
        <font>
          <b/>
          <sz val="16"/>
        </font>
        <alignment wrapText="1" readingOrder="0"/>
        <protection locked="0"/>
      </dxf>
    </rfmt>
    <rfmt sheetId="1" sqref="B140" start="0" length="0">
      <dxf>
        <numFmt numFmtId="166" formatCode="#,##0.000"/>
        <alignment horizontal="general" readingOrder="0"/>
        <protection locked="0"/>
      </dxf>
    </rfmt>
    <rfmt sheetId="1" sqref="C140" start="0" length="0">
      <dxf>
        <font>
          <sz val="14"/>
        </font>
        <numFmt numFmtId="166" formatCode="#,##0.000"/>
        <alignment horizontal="general" readingOrder="0"/>
        <protection locked="0"/>
      </dxf>
    </rfmt>
    <rfmt sheetId="1" sqref="D140" start="0" length="0">
      <dxf>
        <font>
          <sz val="14"/>
        </font>
        <numFmt numFmtId="166" formatCode="#,##0.000"/>
        <alignment horizontal="general" readingOrder="0"/>
        <protection locked="0"/>
      </dxf>
    </rfmt>
    <rfmt sheetId="1" sqref="E140" start="0" length="0">
      <dxf>
        <font>
          <sz val="14"/>
        </font>
        <numFmt numFmtId="166" formatCode="#,##0.000"/>
        <alignment horizontal="general" readingOrder="0"/>
        <protection locked="0"/>
      </dxf>
    </rfmt>
    <rfmt sheetId="1" sqref="F140" start="0" length="0">
      <dxf>
        <font>
          <sz val="14"/>
        </font>
        <numFmt numFmtId="166" formatCode="#,##0.000"/>
        <alignment horizontal="general" readingOrder="0"/>
        <protection locked="0"/>
      </dxf>
    </rfmt>
    <rfmt sheetId="1" sqref="G140" start="0" length="0">
      <dxf>
        <font>
          <b/>
          <sz val="16"/>
        </font>
        <numFmt numFmtId="166" formatCode="#,##0.000"/>
        <alignment horizontal="general" readingOrder="0"/>
        <protection locked="0"/>
      </dxf>
    </rfmt>
  </rrc>
  <rrc rId="262" sId="1" ref="A140:XFD140" action="deleteRow">
    <undo index="0" exp="area" ref3D="1" dr="$A$1:$G$1048576" dn="Z_DAC4FDE6_521A_4AD3_B059_5037240BB82F_.wvu.PrintArea" sId="1"/>
    <undo index="0" exp="area" ref3D="1" dr="$A$140:$XFD$149"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40:$XFD$149" dn="Z_31AE3B17_B44E_410E_9C63_8ED7CDF3AA8F_.wvu.Rows" sId="1"/>
    <undo index="1" exp="area" ref3D="1" dr="$A$1:$A$1048576" dn="Z_07EEE355_17D9_4C79_97A1_63CEF69EFEC6_.wvu.PrintTitles" sId="1"/>
    <rfmt sheetId="1" xfDxf="1" sqref="A140:XFD140" start="0" length="0">
      <dxf>
        <font>
          <sz val="16"/>
        </font>
        <alignment horizontal="left" vertical="top" readingOrder="0"/>
      </dxf>
    </rfmt>
    <rfmt sheetId="1" sqref="A140" start="0" length="0">
      <dxf>
        <font>
          <b/>
          <sz val="16"/>
        </font>
        <alignment wrapText="1" readingOrder="0"/>
        <protection locked="0"/>
      </dxf>
    </rfmt>
    <rfmt sheetId="1" sqref="B140" start="0" length="0">
      <dxf>
        <font>
          <b/>
          <sz val="16"/>
        </font>
        <numFmt numFmtId="166" formatCode="#,##0.000"/>
        <alignment horizontal="general" readingOrder="0"/>
        <protection locked="0"/>
      </dxf>
    </rfmt>
    <rfmt sheetId="1" sqref="C140" start="0" length="0">
      <dxf>
        <font>
          <b/>
          <sz val="16"/>
        </font>
        <numFmt numFmtId="166" formatCode="#,##0.000"/>
        <alignment horizontal="general" readingOrder="0"/>
        <protection locked="0"/>
      </dxf>
    </rfmt>
    <rfmt sheetId="1" sqref="D140" start="0" length="0">
      <dxf>
        <font>
          <b/>
          <sz val="16"/>
        </font>
        <numFmt numFmtId="166" formatCode="#,##0.000"/>
        <alignment horizontal="general" readingOrder="0"/>
        <protection locked="0"/>
      </dxf>
    </rfmt>
    <rfmt sheetId="1" sqref="E140" start="0" length="0">
      <dxf>
        <font>
          <b/>
          <sz val="16"/>
        </font>
        <numFmt numFmtId="166" formatCode="#,##0.000"/>
        <alignment horizontal="general" readingOrder="0"/>
        <protection locked="0"/>
      </dxf>
    </rfmt>
    <rfmt sheetId="1" sqref="F140" start="0" length="0">
      <dxf>
        <font>
          <b/>
          <sz val="16"/>
        </font>
        <numFmt numFmtId="166" formatCode="#,##0.000"/>
        <alignment horizontal="general" readingOrder="0"/>
        <protection locked="0"/>
      </dxf>
    </rfmt>
    <rfmt sheetId="1" sqref="G140" start="0" length="0">
      <dxf>
        <font>
          <b/>
          <sz val="16"/>
        </font>
        <numFmt numFmtId="166" formatCode="#,##0.000"/>
        <alignment horizontal="general" readingOrder="0"/>
        <protection locked="0"/>
      </dxf>
    </rfmt>
  </rrc>
  <rrc rId="263" sId="1" ref="A140:XFD140" action="deleteRow">
    <undo index="0" exp="area" ref3D="1" dr="$A$1:$G$1048576" dn="Z_DAC4FDE6_521A_4AD3_B059_5037240BB82F_.wvu.PrintArea" sId="1"/>
    <undo index="0" exp="area" ref3D="1" dr="$A$140:$XFD$148"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40:$XFD$148" dn="Z_31AE3B17_B44E_410E_9C63_8ED7CDF3AA8F_.wvu.Rows" sId="1"/>
    <undo index="1" exp="area" ref3D="1" dr="$A$1:$A$1048576" dn="Z_07EEE355_17D9_4C79_97A1_63CEF69EFEC6_.wvu.PrintTitles" sId="1"/>
    <rfmt sheetId="1" xfDxf="1" sqref="A140:XFD140" start="0" length="0">
      <dxf>
        <font>
          <sz val="16"/>
        </font>
        <alignment horizontal="left" vertical="top" readingOrder="0"/>
      </dxf>
    </rfmt>
    <rcc rId="0" sId="1" dxf="1">
      <nc r="A140" t="inlineStr">
        <is>
          <t>208100, всього</t>
        </is>
      </nc>
      <ndxf>
        <font>
          <sz val="14"/>
        </font>
        <alignment wrapText="1" readingOrder="0"/>
        <protection locked="0"/>
      </ndxf>
    </rcc>
    <rfmt sheetId="1" sqref="B140" start="0" length="0">
      <dxf>
        <font>
          <b/>
          <sz val="16"/>
        </font>
        <numFmt numFmtId="166" formatCode="#,##0.000"/>
        <alignment horizontal="general" readingOrder="0"/>
        <protection locked="0"/>
      </dxf>
    </rfmt>
    <rfmt sheetId="1" sqref="C140" start="0" length="0">
      <dxf>
        <font>
          <b/>
          <sz val="16"/>
        </font>
        <numFmt numFmtId="166" formatCode="#,##0.000"/>
        <alignment horizontal="general" readingOrder="0"/>
        <protection locked="0"/>
      </dxf>
    </rfmt>
    <rfmt sheetId="1" sqref="D140" start="0" length="0">
      <dxf>
        <font>
          <b/>
          <sz val="16"/>
        </font>
        <numFmt numFmtId="166" formatCode="#,##0.000"/>
        <alignment horizontal="general" readingOrder="0"/>
        <protection locked="0"/>
      </dxf>
    </rfmt>
    <rfmt sheetId="1" sqref="E140" start="0" length="0">
      <dxf>
        <font>
          <b/>
          <sz val="16"/>
        </font>
        <numFmt numFmtId="166" formatCode="#,##0.000"/>
        <alignment horizontal="general" readingOrder="0"/>
        <protection locked="0"/>
      </dxf>
    </rfmt>
    <rfmt sheetId="1" sqref="F140" start="0" length="0">
      <dxf>
        <font>
          <b/>
          <sz val="16"/>
        </font>
        <numFmt numFmtId="166" formatCode="#,##0.000"/>
        <alignment horizontal="general" readingOrder="0"/>
        <protection locked="0"/>
      </dxf>
    </rfmt>
    <rfmt sheetId="1" sqref="G140" start="0" length="0">
      <dxf>
        <font>
          <b/>
          <sz val="16"/>
        </font>
        <numFmt numFmtId="166" formatCode="#,##0.000"/>
        <alignment horizontal="general" readingOrder="0"/>
        <protection locked="0"/>
      </dxf>
    </rfmt>
  </rrc>
  <rrc rId="264" sId="1" ref="A140:XFD140" action="deleteRow">
    <undo index="0" exp="area" ref3D="1" dr="$A$1:$G$1048576" dn="Z_DAC4FDE6_521A_4AD3_B059_5037240BB82F_.wvu.PrintArea" sId="1"/>
    <undo index="0" exp="area" ref3D="1" dr="$A$140:$XFD$147"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40:$XFD$147" dn="Z_31AE3B17_B44E_410E_9C63_8ED7CDF3AA8F_.wvu.Rows" sId="1"/>
    <undo index="1" exp="area" ref3D="1" dr="$A$1:$A$1048576" dn="Z_07EEE355_17D9_4C79_97A1_63CEF69EFEC6_.wvu.PrintTitles" sId="1"/>
    <rfmt sheetId="1" xfDxf="1" sqref="A140:XFD140" start="0" length="0">
      <dxf>
        <font>
          <sz val="16"/>
        </font>
        <alignment horizontal="left" vertical="top" readingOrder="0"/>
      </dxf>
    </rfmt>
    <rcc rId="0" sId="1" dxf="1">
      <nc r="A140" t="inlineStr">
        <is>
          <t>208100, б. р.</t>
        </is>
      </nc>
      <ndxf>
        <font>
          <sz val="14"/>
        </font>
        <alignment wrapText="1" readingOrder="0"/>
        <protection locked="0"/>
      </ndxf>
    </rcc>
    <rfmt sheetId="1" sqref="B140" start="0" length="0">
      <dxf>
        <font>
          <b/>
          <sz val="16"/>
        </font>
        <numFmt numFmtId="166" formatCode="#,##0.000"/>
        <alignment horizontal="general" readingOrder="0"/>
        <protection locked="0"/>
      </dxf>
    </rfmt>
    <rfmt sheetId="1" sqref="C140" start="0" length="0">
      <dxf>
        <font>
          <b/>
          <sz val="16"/>
        </font>
        <numFmt numFmtId="166" formatCode="#,##0.000"/>
        <alignment horizontal="general" readingOrder="0"/>
        <protection locked="0"/>
      </dxf>
    </rfmt>
    <rfmt sheetId="1" sqref="D140" start="0" length="0">
      <dxf>
        <font>
          <b/>
          <sz val="16"/>
        </font>
        <numFmt numFmtId="166" formatCode="#,##0.000"/>
        <alignment horizontal="general" readingOrder="0"/>
        <protection locked="0"/>
      </dxf>
    </rfmt>
    <rfmt sheetId="1" sqref="E140" start="0" length="0">
      <dxf>
        <font>
          <b/>
          <sz val="16"/>
        </font>
        <numFmt numFmtId="166" formatCode="#,##0.000"/>
        <alignment horizontal="general" readingOrder="0"/>
        <protection locked="0"/>
      </dxf>
    </rfmt>
    <rfmt sheetId="1" sqref="F140" start="0" length="0">
      <dxf>
        <font>
          <b/>
          <sz val="16"/>
        </font>
        <numFmt numFmtId="166" formatCode="#,##0.000"/>
        <alignment horizontal="general" readingOrder="0"/>
        <protection locked="0"/>
      </dxf>
    </rfmt>
    <rfmt sheetId="1" sqref="G140" start="0" length="0">
      <dxf>
        <font>
          <b/>
          <sz val="16"/>
        </font>
        <numFmt numFmtId="166" formatCode="#,##0.000"/>
        <alignment horizontal="general" readingOrder="0"/>
        <protection locked="0"/>
      </dxf>
    </rfmt>
  </rrc>
  <rrc rId="265" sId="1" ref="A140:XFD140" action="deleteRow">
    <undo index="0" exp="area" ref3D="1" dr="$A$1:$G$1048576" dn="Z_DAC4FDE6_521A_4AD3_B059_5037240BB82F_.wvu.PrintArea" sId="1"/>
    <undo index="0" exp="area" ref3D="1" dr="$A$140:$XFD$146"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40:$XFD$146" dn="Z_31AE3B17_B44E_410E_9C63_8ED7CDF3AA8F_.wvu.Rows" sId="1"/>
    <undo index="1" exp="area" ref3D="1" dr="$A$1:$A$1048576" dn="Z_07EEE355_17D9_4C79_97A1_63CEF69EFEC6_.wvu.PrintTitles" sId="1"/>
    <rfmt sheetId="1" xfDxf="1" sqref="A140:XFD140" start="0" length="0">
      <dxf>
        <font>
          <sz val="16"/>
        </font>
        <alignment horizontal="left" vertical="top" readingOrder="0"/>
      </dxf>
    </rfmt>
    <rcc rId="0" sId="1" dxf="1">
      <nc r="A140" t="inlineStr">
        <is>
          <t>208100, залишок осв</t>
        </is>
      </nc>
      <ndxf>
        <font>
          <sz val="14"/>
        </font>
        <alignment wrapText="1" readingOrder="0"/>
        <protection locked="0"/>
      </ndxf>
    </rcc>
    <rfmt sheetId="1" sqref="B140" start="0" length="0">
      <dxf>
        <font>
          <b/>
          <sz val="16"/>
        </font>
        <numFmt numFmtId="166" formatCode="#,##0.000"/>
        <alignment horizontal="general" readingOrder="0"/>
        <protection locked="0"/>
      </dxf>
    </rfmt>
    <rfmt sheetId="1" sqref="C140" start="0" length="0">
      <dxf>
        <font>
          <b/>
          <sz val="16"/>
        </font>
        <numFmt numFmtId="166" formatCode="#,##0.000"/>
        <alignment horizontal="general" readingOrder="0"/>
        <protection locked="0"/>
      </dxf>
    </rfmt>
    <rfmt sheetId="1" sqref="D140" start="0" length="0">
      <dxf>
        <font>
          <b/>
          <sz val="16"/>
        </font>
        <numFmt numFmtId="166" formatCode="#,##0.000"/>
        <alignment horizontal="general" readingOrder="0"/>
        <protection locked="0"/>
      </dxf>
    </rfmt>
    <rfmt sheetId="1" sqref="E140" start="0" length="0">
      <dxf>
        <font>
          <b/>
          <sz val="16"/>
        </font>
        <numFmt numFmtId="166" formatCode="#,##0.000"/>
        <alignment horizontal="general" readingOrder="0"/>
        <protection locked="0"/>
      </dxf>
    </rfmt>
    <rfmt sheetId="1" sqref="F140" start="0" length="0">
      <dxf>
        <font>
          <b/>
          <sz val="16"/>
        </font>
        <numFmt numFmtId="166" formatCode="#,##0.000"/>
        <alignment horizontal="general" readingOrder="0"/>
        <protection locked="0"/>
      </dxf>
    </rfmt>
    <rfmt sheetId="1" sqref="G140" start="0" length="0">
      <dxf>
        <font>
          <b/>
          <sz val="16"/>
        </font>
        <numFmt numFmtId="166" formatCode="#,##0.000"/>
        <alignment horizontal="general" readingOrder="0"/>
        <protection locked="0"/>
      </dxf>
    </rfmt>
  </rrc>
  <rrc rId="266" sId="1" ref="A140:XFD140" action="deleteRow">
    <undo index="0" exp="area" ref3D="1" dr="$A$1:$G$1048576" dn="Z_DAC4FDE6_521A_4AD3_B059_5037240BB82F_.wvu.PrintArea" sId="1"/>
    <undo index="0" exp="area" ref3D="1" dr="$A$140:$XFD$145"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40:$XFD$145" dn="Z_31AE3B17_B44E_410E_9C63_8ED7CDF3AA8F_.wvu.Rows" sId="1"/>
    <undo index="1" exp="area" ref3D="1" dr="$A$1:$A$1048576" dn="Z_07EEE355_17D9_4C79_97A1_63CEF69EFEC6_.wvu.PrintTitles" sId="1"/>
    <rfmt sheetId="1" xfDxf="1" sqref="A140:XFD140" start="0" length="0">
      <dxf>
        <font>
          <sz val="16"/>
        </font>
        <alignment horizontal="left" vertical="top" readingOrder="0"/>
      </dxf>
    </rfmt>
    <rcc rId="0" sId="1" dxf="1">
      <nc r="A140" t="inlineStr">
        <is>
          <t>208100, залишок соц економ</t>
        </is>
      </nc>
      <ndxf>
        <font>
          <b/>
          <sz val="16"/>
        </font>
        <alignment wrapText="1" readingOrder="0"/>
        <protection locked="0"/>
      </ndxf>
    </rcc>
    <rfmt sheetId="1" sqref="B140" start="0" length="0">
      <dxf>
        <font>
          <b/>
          <sz val="16"/>
        </font>
        <numFmt numFmtId="166" formatCode="#,##0.000"/>
        <alignment horizontal="general" readingOrder="0"/>
        <protection locked="0"/>
      </dxf>
    </rfmt>
    <rfmt sheetId="1" sqref="C140" start="0" length="0">
      <dxf>
        <font>
          <b/>
          <sz val="16"/>
        </font>
        <numFmt numFmtId="166" formatCode="#,##0.000"/>
        <alignment horizontal="general" readingOrder="0"/>
        <protection locked="0"/>
      </dxf>
    </rfmt>
    <rfmt sheetId="1" sqref="D140" start="0" length="0">
      <dxf>
        <font>
          <b/>
          <sz val="16"/>
        </font>
        <numFmt numFmtId="166" formatCode="#,##0.000"/>
        <alignment horizontal="general" readingOrder="0"/>
        <protection locked="0"/>
      </dxf>
    </rfmt>
    <rfmt sheetId="1" sqref="E140" start="0" length="0">
      <dxf>
        <font>
          <b/>
          <sz val="16"/>
        </font>
        <numFmt numFmtId="166" formatCode="#,##0.000"/>
        <alignment horizontal="general" readingOrder="0"/>
        <protection locked="0"/>
      </dxf>
    </rfmt>
    <rfmt sheetId="1" sqref="F140" start="0" length="0">
      <dxf>
        <font>
          <b/>
          <sz val="16"/>
        </font>
        <numFmt numFmtId="166" formatCode="#,##0.000"/>
        <alignment horizontal="general" readingOrder="0"/>
        <protection locked="0"/>
      </dxf>
    </rfmt>
    <rfmt sheetId="1" sqref="G140" start="0" length="0">
      <dxf>
        <font>
          <b/>
          <sz val="16"/>
        </font>
        <numFmt numFmtId="166" formatCode="#,##0.000"/>
        <alignment horizontal="general" readingOrder="0"/>
        <protection locked="0"/>
      </dxf>
    </rfmt>
  </rrc>
  <rrc rId="267" sId="1" ref="A140:XFD140" action="deleteRow">
    <undo index="0" exp="area" ref3D="1" dr="$A$1:$G$1048576" dn="Z_DAC4FDE6_521A_4AD3_B059_5037240BB82F_.wvu.PrintArea" sId="1"/>
    <undo index="0" exp="area" ref3D="1" dr="$A$140:$XFD$144"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40:$XFD$144" dn="Z_31AE3B17_B44E_410E_9C63_8ED7CDF3AA8F_.wvu.Rows" sId="1"/>
    <undo index="1" exp="area" ref3D="1" dr="$A$1:$A$1048576" dn="Z_07EEE355_17D9_4C79_97A1_63CEF69EFEC6_.wvu.PrintTitles" sId="1"/>
    <rfmt sheetId="1" xfDxf="1" sqref="A140:XFD140" start="0" length="0">
      <dxf>
        <font>
          <sz val="16"/>
        </font>
        <alignment horizontal="left" vertical="top" readingOrder="0"/>
      </dxf>
    </rfmt>
    <rcc rId="0" sId="1" dxf="1">
      <nc r="A140" t="inlineStr">
        <is>
          <t>208400, всього</t>
        </is>
      </nc>
      <ndxf>
        <font>
          <b/>
          <sz val="16"/>
        </font>
        <alignment wrapText="1" readingOrder="0"/>
        <protection locked="0"/>
      </ndxf>
    </rcc>
    <rfmt sheetId="1" sqref="B140" start="0" length="0">
      <dxf>
        <font>
          <b/>
          <sz val="16"/>
        </font>
        <numFmt numFmtId="166" formatCode="#,##0.000"/>
        <alignment horizontal="general" readingOrder="0"/>
        <protection locked="0"/>
      </dxf>
    </rfmt>
    <rfmt sheetId="1" sqref="C140" start="0" length="0">
      <dxf>
        <font>
          <b/>
          <sz val="16"/>
        </font>
        <numFmt numFmtId="166" formatCode="#,##0.000"/>
        <alignment horizontal="general" readingOrder="0"/>
        <protection locked="0"/>
      </dxf>
    </rfmt>
    <rfmt sheetId="1" sqref="D140" start="0" length="0">
      <dxf>
        <font>
          <b/>
          <sz val="16"/>
        </font>
        <numFmt numFmtId="166" formatCode="#,##0.000"/>
        <alignment horizontal="general" readingOrder="0"/>
        <protection locked="0"/>
      </dxf>
    </rfmt>
    <rfmt sheetId="1" sqref="E140" start="0" length="0">
      <dxf>
        <font>
          <b/>
          <sz val="16"/>
        </font>
        <numFmt numFmtId="166" formatCode="#,##0.000"/>
        <alignment horizontal="general" readingOrder="0"/>
        <protection locked="0"/>
      </dxf>
    </rfmt>
    <rfmt sheetId="1" sqref="F140" start="0" length="0">
      <dxf>
        <font>
          <b/>
          <sz val="16"/>
        </font>
        <numFmt numFmtId="166" formatCode="#,##0.000"/>
        <alignment horizontal="general" readingOrder="0"/>
        <protection locked="0"/>
      </dxf>
    </rfmt>
    <rfmt sheetId="1" sqref="G140" start="0" length="0">
      <dxf>
        <font>
          <b/>
          <sz val="16"/>
        </font>
        <numFmt numFmtId="166" formatCode="#,##0.000"/>
        <alignment horizontal="general" readingOrder="0"/>
        <protection locked="0"/>
      </dxf>
    </rfmt>
  </rrc>
  <rrc rId="268" sId="1" ref="A140:XFD140" action="deleteRow">
    <undo index="0" exp="area" ref3D="1" dr="$A$1:$G$1048576" dn="Z_DAC4FDE6_521A_4AD3_B059_5037240BB82F_.wvu.PrintArea" sId="1"/>
    <undo index="0" exp="area" ref3D="1" dr="$A$140:$XFD$143"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40:$XFD$143" dn="Z_31AE3B17_B44E_410E_9C63_8ED7CDF3AA8F_.wvu.Rows" sId="1"/>
    <undo index="1" exp="area" ref3D="1" dr="$A$1:$A$1048576" dn="Z_07EEE355_17D9_4C79_97A1_63CEF69EFEC6_.wvu.PrintTitles" sId="1"/>
    <rfmt sheetId="1" xfDxf="1" sqref="A140:XFD140" start="0" length="0">
      <dxf>
        <font>
          <sz val="16"/>
        </font>
        <alignment horizontal="left" vertical="top" readingOrder="0"/>
      </dxf>
    </rfmt>
    <rcc rId="0" sId="1" dxf="1">
      <nc r="A140" t="inlineStr">
        <is>
          <t>208400, соцеконом</t>
        </is>
      </nc>
      <ndxf>
        <font>
          <b/>
          <sz val="16"/>
        </font>
        <alignment wrapText="1" readingOrder="0"/>
        <protection locked="0"/>
      </ndxf>
    </rcc>
    <rfmt sheetId="1" sqref="B140" start="0" length="0">
      <dxf>
        <font>
          <b/>
          <sz val="16"/>
        </font>
        <numFmt numFmtId="166" formatCode="#,##0.000"/>
        <alignment horizontal="general" readingOrder="0"/>
        <protection locked="0"/>
      </dxf>
    </rfmt>
    <rfmt sheetId="1" sqref="C140" start="0" length="0">
      <dxf>
        <font>
          <b/>
          <sz val="16"/>
        </font>
        <numFmt numFmtId="166" formatCode="#,##0.000"/>
        <alignment horizontal="general" readingOrder="0"/>
        <protection locked="0"/>
      </dxf>
    </rfmt>
    <rfmt sheetId="1" sqref="D140" start="0" length="0">
      <dxf>
        <font>
          <b/>
          <sz val="16"/>
        </font>
        <numFmt numFmtId="166" formatCode="#,##0.000"/>
        <alignment horizontal="general" readingOrder="0"/>
        <protection locked="0"/>
      </dxf>
    </rfmt>
    <rfmt sheetId="1" sqref="E140" start="0" length="0">
      <dxf>
        <font>
          <b/>
          <sz val="16"/>
        </font>
        <numFmt numFmtId="166" formatCode="#,##0.000"/>
        <alignment horizontal="general" readingOrder="0"/>
        <protection locked="0"/>
      </dxf>
    </rfmt>
    <rfmt sheetId="1" sqref="F140" start="0" length="0">
      <dxf>
        <font>
          <b/>
          <sz val="16"/>
        </font>
        <numFmt numFmtId="166" formatCode="#,##0.000"/>
        <alignment horizontal="general" readingOrder="0"/>
        <protection locked="0"/>
      </dxf>
    </rfmt>
    <rfmt sheetId="1" sqref="G140" start="0" length="0">
      <dxf>
        <font>
          <b/>
          <sz val="16"/>
        </font>
        <numFmt numFmtId="166" formatCode="#,##0.000"/>
        <alignment horizontal="general" readingOrder="0"/>
        <protection locked="0"/>
      </dxf>
    </rfmt>
  </rrc>
</revisions>
</file>

<file path=xl/revisions/revisionLog13111.xml><?xml version="1.0" encoding="utf-8"?>
<revisions xmlns="http://schemas.openxmlformats.org/spreadsheetml/2006/main" xmlns:r="http://schemas.openxmlformats.org/officeDocument/2006/relationships">
  <rcc rId="227" sId="1">
    <nc r="H123">
      <v>3424.1006500000003</v>
    </nc>
  </rcc>
  <rcc rId="228" sId="1">
    <nc r="H137">
      <v>282.5</v>
    </nc>
  </rcc>
  <rcc rId="229" sId="1">
    <nc r="H151">
      <v>4366.6391800000001</v>
    </nc>
  </rcc>
  <rfmt sheetId="1" sqref="B39" start="0" length="0">
    <dxf>
      <font>
        <sz val="17"/>
      </font>
      <alignment wrapText="0" readingOrder="0"/>
    </dxf>
  </rfmt>
  <rcc rId="230" sId="1">
    <oc r="B35">
      <f>B7</f>
    </oc>
    <nc r="B35">
      <f>F35+G35+C35</f>
    </nc>
  </rcc>
  <rcc rId="231" sId="1">
    <oc r="B39">
      <f>B38</f>
    </oc>
    <nc r="B39">
      <f>F39+G39+C39</f>
    </nc>
  </rcc>
  <rcc rId="232" sId="1">
    <oc r="B48">
      <f>F48+G48+C48</f>
    </oc>
    <nc r="B48">
      <f>F48+G48+C48</f>
    </nc>
  </rcc>
  <rcc rId="233" sId="1" odxf="1" dxf="1">
    <oc r="B130">
      <f>F130+G130+C130</f>
    </oc>
    <nc r="B130">
      <f>F130+G130+C130</f>
    </nc>
    <odxf>
      <font>
        <sz val="16"/>
      </font>
    </odxf>
    <ndxf>
      <font>
        <sz val="17"/>
      </font>
    </ndxf>
  </rcc>
  <rcc rId="234" sId="1" odxf="1" dxf="1">
    <oc r="B137">
      <f>F137+G137+C137</f>
    </oc>
    <nc r="B137">
      <f>F137+G137+C137</f>
    </nc>
    <odxf>
      <font>
        <sz val="16"/>
      </font>
    </odxf>
    <ndxf>
      <font>
        <sz val="17"/>
      </font>
    </ndxf>
  </rcc>
  <rcc rId="235" sId="1" odxf="1" dxf="1">
    <oc r="B141">
      <f>F141+G141+C141</f>
    </oc>
    <nc r="B141">
      <f>F141+G141+C141</f>
    </nc>
    <odxf>
      <font>
        <sz val="16"/>
      </font>
    </odxf>
    <ndxf>
      <font>
        <sz val="17"/>
      </font>
    </ndxf>
  </rcc>
  <rcc rId="236" sId="1" odxf="1" dxf="1">
    <oc r="B149">
      <f>F149+G149+C149</f>
    </oc>
    <nc r="B149">
      <f>F149+G149+C149</f>
    </nc>
    <odxf>
      <font>
        <sz val="16"/>
      </font>
    </odxf>
    <ndxf>
      <font>
        <sz val="17"/>
      </font>
    </ndxf>
  </rcc>
  <rfmt sheetId="1" sqref="B151" start="0" length="0">
    <dxf>
      <font>
        <sz val="17"/>
      </font>
    </dxf>
  </rfmt>
  <rcc rId="237" sId="1" odxf="1" dxf="1">
    <oc r="F39">
      <f>F38</f>
    </oc>
    <nc r="F39">
      <f>F11</f>
    </nc>
    <odxf>
      <font>
        <sz val="16"/>
      </font>
      <alignment wrapText="1" readingOrder="0"/>
    </odxf>
    <ndxf>
      <font>
        <sz val="17"/>
      </font>
      <alignment wrapText="0" readingOrder="0"/>
    </ndxf>
  </rcc>
  <rcc rId="238" sId="1">
    <oc r="B151">
      <f>F151+G151+C151</f>
    </oc>
    <nc r="B151">
      <f>F151+G151+C151</f>
    </nc>
  </rcc>
  <rfmt sheetId="1" sqref="B39">
    <dxf>
      <fill>
        <patternFill patternType="solid">
          <bgColor rgb="FFFFFF00"/>
        </patternFill>
      </fill>
    </dxf>
  </rfmt>
  <rrc rId="239" sId="1" ref="A36:XFD36" action="deleteRow">
    <undo index="0" exp="area" ref3D="1" dr="$A$1:$G$1048576" dn="Z_DAC4FDE6_521A_4AD3_B059_5037240BB82F_.wvu.PrintArea" sId="1"/>
    <undo index="0" exp="area" ref3D="1" dr="$A$153:$XFD$165"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53:$XFD$165" dn="Z_31AE3B17_B44E_410E_9C63_8ED7CDF3AA8F_.wvu.Rows" sId="1"/>
    <undo index="1" exp="area" ref3D="1" dr="$A$1:$A$1048576" dn="Z_07EEE355_17D9_4C79_97A1_63CEF69EFEC6_.wvu.PrintTitles" sId="1"/>
    <rfmt sheetId="1" xfDxf="1" sqref="A36:XFD36" start="0" length="0">
      <dxf>
        <font>
          <b/>
          <sz val="19"/>
          <color rgb="FFC00000"/>
        </font>
        <alignment horizontal="left" vertical="top" readingOrder="0"/>
      </dxf>
    </rfmt>
    <rcc rId="0" sId="1" dxf="1">
      <nc r="A36" t="inlineStr">
        <is>
          <t xml:space="preserve">Управління охоpони здоpов'я Миколаївської міської ради </t>
        </is>
      </nc>
      <ndxf>
        <font>
          <sz val="19"/>
          <color rgb="FFC00000"/>
        </font>
        <numFmt numFmtId="165" formatCode="0.0_)"/>
        <alignment wrapText="1" readingOrder="0"/>
        <border outline="0">
          <left style="thin">
            <color indexed="64"/>
          </left>
          <top style="thin">
            <color indexed="64"/>
          </top>
          <bottom style="thin">
            <color indexed="64"/>
          </bottom>
        </border>
        <protection locked="0"/>
      </ndxf>
    </rcc>
    <rfmt sheetId="1" sqref="B36" start="0" length="0">
      <dxf>
        <font>
          <i/>
          <sz val="19"/>
          <color rgb="FFC00000"/>
        </font>
        <numFmt numFmtId="167" formatCode="#,##0.00000"/>
        <alignment horizontal="right" wrapText="1" readingOrder="0"/>
        <border outline="0">
          <left style="thin">
            <color indexed="64"/>
          </left>
          <right style="thin">
            <color indexed="64"/>
          </right>
          <top style="thin">
            <color indexed="64"/>
          </top>
          <bottom style="thin">
            <color indexed="64"/>
          </bottom>
        </border>
        <protection locked="0"/>
      </dxf>
    </rfmt>
    <rfmt sheetId="1" sqref="C36" start="0" length="0">
      <dxf>
        <font>
          <i/>
          <sz val="19"/>
          <color rgb="FFC00000"/>
        </font>
        <numFmt numFmtId="167" formatCode="#,##0.00000"/>
        <alignment horizontal="right" wrapText="1" readingOrder="0"/>
        <border outline="0">
          <left style="thin">
            <color indexed="64"/>
          </left>
          <right style="thin">
            <color indexed="64"/>
          </right>
          <top style="thin">
            <color indexed="64"/>
          </top>
          <bottom style="thin">
            <color indexed="64"/>
          </bottom>
        </border>
        <protection locked="0"/>
      </dxf>
    </rfmt>
    <rfmt sheetId="1" sqref="D36" start="0" length="0">
      <dxf>
        <font>
          <i/>
          <sz val="19"/>
          <color rgb="FFC00000"/>
        </font>
        <numFmt numFmtId="167" formatCode="#,##0.00000"/>
        <alignment horizontal="right" wrapText="1" readingOrder="0"/>
        <border outline="0">
          <left style="thin">
            <color indexed="64"/>
          </left>
          <right style="thin">
            <color indexed="64"/>
          </right>
          <top style="thin">
            <color indexed="64"/>
          </top>
          <bottom style="thin">
            <color indexed="64"/>
          </bottom>
        </border>
        <protection locked="0"/>
      </dxf>
    </rfmt>
    <rfmt sheetId="1" sqref="E36" start="0" length="0">
      <dxf>
        <font>
          <i/>
          <sz val="19"/>
          <color rgb="FFC00000"/>
        </font>
        <numFmt numFmtId="167" formatCode="#,##0.00000"/>
        <alignment horizontal="right" wrapText="1" readingOrder="0"/>
        <border outline="0">
          <left style="thin">
            <color indexed="64"/>
          </left>
          <right style="thin">
            <color indexed="64"/>
          </right>
          <top style="thin">
            <color indexed="64"/>
          </top>
          <bottom style="thin">
            <color indexed="64"/>
          </bottom>
        </border>
        <protection locked="0"/>
      </dxf>
    </rfmt>
    <rfmt sheetId="1" sqref="F36" start="0" length="0">
      <dxf>
        <font>
          <sz val="16"/>
          <color rgb="FFC00000"/>
        </font>
        <numFmt numFmtId="167" formatCode="#,##0.00000"/>
        <alignment horizontal="right" wrapText="1" readingOrder="0"/>
        <border outline="0">
          <left style="thin">
            <color indexed="64"/>
          </left>
          <right style="thin">
            <color indexed="64"/>
          </right>
          <top style="thin">
            <color indexed="64"/>
          </top>
          <bottom style="thin">
            <color indexed="64"/>
          </bottom>
        </border>
      </dxf>
    </rfmt>
    <rfmt sheetId="1" sqref="G36" start="0" length="0">
      <dxf>
        <font>
          <i/>
          <sz val="19"/>
          <color rgb="FFC00000"/>
        </font>
        <numFmt numFmtId="167" formatCode="#,##0.00000"/>
        <alignment horizontal="right" wrapText="1" readingOrder="0"/>
        <border outline="0">
          <left style="thin">
            <color indexed="64"/>
          </left>
          <right style="thin">
            <color indexed="64"/>
          </right>
          <top style="thin">
            <color indexed="64"/>
          </top>
          <bottom style="thin">
            <color indexed="64"/>
          </bottom>
        </border>
        <protection locked="0"/>
      </dxf>
    </rfmt>
    <rfmt sheetId="1" sqref="H36" start="0" length="0">
      <dxf>
        <font>
          <sz val="19"/>
          <color rgb="FFC00000"/>
        </font>
      </dxf>
    </rfmt>
  </rrc>
  <rrc rId="240" sId="1" ref="A36:XFD36" action="deleteRow">
    <undo index="0" exp="area" ref3D="1" dr="$A$1:$G$1048576" dn="Z_DAC4FDE6_521A_4AD3_B059_5037240BB82F_.wvu.PrintArea" sId="1"/>
    <undo index="0" exp="area" ref3D="1" dr="$A$152:$XFD$164"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52:$XFD$164" dn="Z_31AE3B17_B44E_410E_9C63_8ED7CDF3AA8F_.wvu.Rows" sId="1"/>
    <undo index="1" exp="area" ref3D="1" dr="$A$1:$A$1048576" dn="Z_07EEE355_17D9_4C79_97A1_63CEF69EFEC6_.wvu.PrintTitles" sId="1"/>
    <rfmt sheetId="1" xfDxf="1" sqref="A36:XFD36" start="0" length="0">
      <dxf>
        <font>
          <b/>
          <sz val="14"/>
          <color rgb="FFC00000"/>
        </font>
        <alignment horizontal="left" vertical="top" readingOrder="0"/>
      </dxf>
    </rfmt>
    <rcc rId="0" sId="1" dxf="1">
      <nc r="A36" t="inlineStr">
        <is>
          <t>Охорона здоров'я</t>
        </is>
      </nc>
      <ndxf>
        <font>
          <sz val="16"/>
          <color rgb="FFC00000"/>
        </font>
        <alignment horizontal="general" wrapText="1" readingOrder="0"/>
        <border outline="0">
          <left style="thin">
            <color indexed="8"/>
          </left>
          <top style="thin">
            <color indexed="8"/>
          </top>
          <bottom style="thin">
            <color indexed="8"/>
          </bottom>
        </border>
      </ndxf>
    </rcc>
    <rcc rId="0" sId="1" dxf="1">
      <nc r="B36">
        <f>F36+G36+C36</f>
      </nc>
      <ndxf>
        <font>
          <sz val="16"/>
          <color rgb="FFC00000"/>
        </font>
        <numFmt numFmtId="167" formatCode="#,##0.00000"/>
        <alignment horizontal="right" wrapText="1" readingOrder="0"/>
        <border outline="0">
          <left style="thin">
            <color indexed="64"/>
          </left>
          <right style="thin">
            <color indexed="64"/>
          </right>
          <top style="thin">
            <color indexed="64"/>
          </top>
          <bottom style="thin">
            <color indexed="64"/>
          </bottom>
        </border>
      </ndxf>
    </rcc>
    <rcc rId="0" sId="1" dxf="1" numFmtId="4">
      <nc r="C36">
        <v>0</v>
      </nc>
      <ndxf>
        <font>
          <sz val="16"/>
          <color rgb="FFC00000"/>
        </font>
        <numFmt numFmtId="167" formatCode="#,##0.00000"/>
        <alignment horizontal="right" wrapText="1" readingOrder="0"/>
        <border outline="0">
          <left style="thin">
            <color indexed="64"/>
          </left>
          <right style="thin">
            <color indexed="64"/>
          </right>
          <top style="thin">
            <color indexed="64"/>
          </top>
          <bottom style="thin">
            <color indexed="64"/>
          </bottom>
        </border>
      </ndxf>
    </rcc>
    <rcc rId="0" sId="1" dxf="1" numFmtId="4">
      <nc r="D36">
        <v>0</v>
      </nc>
      <ndxf>
        <font>
          <sz val="16"/>
          <color rgb="FFC00000"/>
        </font>
        <numFmt numFmtId="167" formatCode="#,##0.00000"/>
        <alignment horizontal="right" wrapText="1" readingOrder="0"/>
        <border outline="0">
          <left style="thin">
            <color indexed="64"/>
          </left>
          <right style="thin">
            <color indexed="64"/>
          </right>
          <top style="thin">
            <color indexed="64"/>
          </top>
          <bottom style="thin">
            <color indexed="64"/>
          </bottom>
        </border>
      </ndxf>
    </rcc>
    <rcc rId="0" sId="1" dxf="1" numFmtId="4">
      <nc r="E36">
        <v>582</v>
      </nc>
      <ndxf>
        <font>
          <sz val="16"/>
          <color rgb="FFC00000"/>
        </font>
        <numFmt numFmtId="167" formatCode="#,##0.00000"/>
        <alignment horizontal="right" wrapText="1" readingOrder="0"/>
        <border outline="0">
          <left style="thin">
            <color indexed="64"/>
          </left>
          <right style="thin">
            <color indexed="64"/>
          </right>
          <top style="thin">
            <color indexed="64"/>
          </top>
          <bottom style="thin">
            <color indexed="64"/>
          </bottom>
        </border>
      </ndxf>
    </rcc>
    <rcc rId="0" sId="1" dxf="1" numFmtId="4">
      <nc r="F36">
        <v>0</v>
      </nc>
      <ndxf>
        <font>
          <sz val="16"/>
          <color rgb="FFC00000"/>
        </font>
        <numFmt numFmtId="167" formatCode="#,##0.00000"/>
        <alignment horizontal="right" wrapText="1" readingOrder="0"/>
        <border outline="0">
          <left style="thin">
            <color indexed="64"/>
          </left>
          <right style="thin">
            <color indexed="64"/>
          </right>
          <top style="thin">
            <color indexed="64"/>
          </top>
          <bottom style="thin">
            <color indexed="64"/>
          </bottom>
        </border>
      </ndxf>
    </rcc>
    <rcc rId="0" sId="1" dxf="1" numFmtId="4">
      <nc r="G36">
        <v>0</v>
      </nc>
      <ndxf>
        <font>
          <sz val="16"/>
          <color rgb="FFC00000"/>
        </font>
        <numFmt numFmtId="167" formatCode="#,##0.00000"/>
        <alignment horizontal="right" wrapText="1" readingOrder="0"/>
        <border outline="0">
          <left style="thin">
            <color indexed="64"/>
          </left>
          <right style="thin">
            <color indexed="64"/>
          </right>
          <top style="thin">
            <color indexed="64"/>
          </top>
          <bottom style="thin">
            <color indexed="64"/>
          </bottom>
        </border>
      </ndxf>
    </rcc>
    <rfmt sheetId="1" sqref="H36" start="0" length="0">
      <dxf>
        <font>
          <sz val="14"/>
          <color rgb="FFC00000"/>
        </font>
      </dxf>
    </rfmt>
  </rrc>
  <rrc rId="241" sId="1" ref="A36:XFD36" action="deleteRow">
    <undo index="0" exp="ref" v="1" dr="G36" r="G37" sId="1"/>
    <undo index="0" exp="ref" v="1" dr="E36" r="E37" sId="1"/>
    <undo index="0" exp="ref" v="1" dr="D36" r="D37" sId="1"/>
    <undo index="0" exp="ref" v="1" dr="C36" r="C37" sId="1"/>
    <undo index="0" exp="area" ref3D="1" dr="$A$1:$G$1048576" dn="Z_DAC4FDE6_521A_4AD3_B059_5037240BB82F_.wvu.PrintArea" sId="1"/>
    <undo index="0" exp="area" ref3D="1" dr="$A$151:$XFD$163"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51:$XFD$163" dn="Z_31AE3B17_B44E_410E_9C63_8ED7CDF3AA8F_.wvu.Rows" sId="1"/>
    <undo index="1" exp="area" ref3D="1" dr="$A$1:$A$1048576" dn="Z_07EEE355_17D9_4C79_97A1_63CEF69EFEC6_.wvu.PrintTitles" sId="1"/>
    <rfmt sheetId="1" xfDxf="1" sqref="A36:XFD36" start="0" length="0">
      <dxf>
        <font>
          <b/>
          <sz val="14"/>
          <color rgb="FFC00000"/>
        </font>
        <alignment horizontal="left" vertical="top" readingOrder="0"/>
      </dxf>
    </rfmt>
    <rcc rId="0" sId="1" dxf="1">
      <nc r="A36" t="inlineStr">
        <is>
          <t>Багатопрофільна стаціонарна медична допомога населенню</t>
        </is>
      </nc>
      <ndxf>
        <font>
          <sz val="16"/>
          <color rgb="FFC00000"/>
        </font>
        <numFmt numFmtId="165" formatCode="0.0_)"/>
        <alignment wrapText="1" readingOrder="0"/>
        <border outline="0">
          <left style="thin">
            <color indexed="64"/>
          </left>
          <bottom style="thin">
            <color indexed="64"/>
          </bottom>
        </border>
        <protection locked="0"/>
      </ndxf>
    </rcc>
    <rcc rId="0" sId="1" dxf="1">
      <nc r="B36">
        <f>F36+G36+C36</f>
      </nc>
      <ndxf>
        <font>
          <sz val="16"/>
          <color rgb="FFC00000"/>
        </font>
        <numFmt numFmtId="167" formatCode="#,##0.00000"/>
        <alignment horizontal="right" wrapText="1" readingOrder="0"/>
        <border outline="0">
          <left style="thin">
            <color indexed="64"/>
          </left>
          <right style="thin">
            <color indexed="64"/>
          </right>
          <bottom style="thin">
            <color indexed="64"/>
          </bottom>
        </border>
        <protection locked="0"/>
      </ndxf>
    </rcc>
    <rcc rId="0" sId="1" dxf="1" numFmtId="4">
      <nc r="C36">
        <v>0</v>
      </nc>
      <ndxf>
        <font>
          <sz val="16"/>
          <color rgb="FFC00000"/>
        </font>
        <numFmt numFmtId="167" formatCode="#,##0.00000"/>
        <alignment horizontal="right" wrapText="1" readingOrder="0"/>
        <border outline="0">
          <left style="thin">
            <color indexed="64"/>
          </left>
          <right style="thin">
            <color indexed="64"/>
          </right>
          <bottom style="thin">
            <color indexed="64"/>
          </bottom>
        </border>
        <protection locked="0"/>
      </ndxf>
    </rcc>
    <rcc rId="0" sId="1" dxf="1" numFmtId="4">
      <nc r="D36">
        <v>0</v>
      </nc>
      <ndxf>
        <font>
          <sz val="16"/>
          <color rgb="FFC00000"/>
        </font>
        <numFmt numFmtId="167" formatCode="#,##0.00000"/>
        <alignment horizontal="right" wrapText="1" readingOrder="0"/>
        <border outline="0">
          <left style="thin">
            <color indexed="64"/>
          </left>
          <right style="thin">
            <color indexed="64"/>
          </right>
          <bottom style="thin">
            <color indexed="64"/>
          </bottom>
        </border>
        <protection locked="0"/>
      </ndxf>
    </rcc>
    <rcc rId="0" sId="1" dxf="1" numFmtId="4">
      <nc r="E36">
        <v>582</v>
      </nc>
      <ndxf>
        <font>
          <sz val="16"/>
          <color rgb="FFC00000"/>
        </font>
        <numFmt numFmtId="167" formatCode="#,##0.00000"/>
        <alignment horizontal="right" wrapText="1" readingOrder="0"/>
        <border outline="0">
          <left style="thin">
            <color indexed="64"/>
          </left>
          <right style="thin">
            <color indexed="64"/>
          </right>
          <bottom style="thin">
            <color indexed="64"/>
          </bottom>
        </border>
        <protection locked="0"/>
      </ndxf>
    </rcc>
    <rcc rId="0" sId="1" dxf="1" numFmtId="4">
      <nc r="F36">
        <v>0</v>
      </nc>
      <ndxf>
        <font>
          <sz val="16"/>
          <color rgb="FFC00000"/>
        </font>
        <numFmt numFmtId="167" formatCode="#,##0.00000"/>
        <alignment horizontal="right" wrapText="1" readingOrder="0"/>
        <border outline="0">
          <left style="thin">
            <color indexed="64"/>
          </left>
          <right style="thin">
            <color indexed="64"/>
          </right>
          <top style="thin">
            <color indexed="64"/>
          </top>
          <bottom style="thin">
            <color indexed="64"/>
          </bottom>
        </border>
      </ndxf>
    </rcc>
    <rcc rId="0" sId="1" dxf="1" numFmtId="4">
      <nc r="G36">
        <v>0</v>
      </nc>
      <ndxf>
        <font>
          <sz val="16"/>
          <color rgb="FFC00000"/>
        </font>
        <numFmt numFmtId="167" formatCode="#,##0.00000"/>
        <alignment horizontal="right" wrapText="1" readingOrder="0"/>
        <border outline="0">
          <left style="thin">
            <color indexed="64"/>
          </left>
          <right style="thin">
            <color indexed="64"/>
          </right>
          <bottom style="thin">
            <color indexed="64"/>
          </bottom>
        </border>
        <protection locked="0"/>
      </ndxf>
    </rcc>
    <rfmt sheetId="1" sqref="H36" start="0" length="0">
      <dxf>
        <font>
          <sz val="14"/>
          <color rgb="FFC00000"/>
        </font>
      </dxf>
    </rfmt>
  </rrc>
  <rrc rId="242" sId="1" ref="A36:XFD36" action="deleteRow">
    <undo index="1" exp="ref" v="1" dr="G36" r="G148" sId="1"/>
    <undo index="1" exp="ref" v="1" dr="E36" r="E148" sId="1"/>
    <undo index="1" exp="ref" v="1" dr="D36" r="D148" sId="1"/>
    <undo index="1" exp="ref" v="1" dr="C36" r="C148" sId="1"/>
    <undo index="0" exp="area" ref3D="1" dr="$A$1:$G$1048576" dn="Z_DAC4FDE6_521A_4AD3_B059_5037240BB82F_.wvu.PrintArea" sId="1"/>
    <undo index="0" exp="area" ref3D="1" dr="$A$150:$XFD$162"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50:$XFD$162" dn="Z_31AE3B17_B44E_410E_9C63_8ED7CDF3AA8F_.wvu.Rows" sId="1"/>
    <undo index="1" exp="area" ref3D="1" dr="$A$1:$A$1048576" dn="Z_07EEE355_17D9_4C79_97A1_63CEF69EFEC6_.wvu.PrintTitles" sId="1"/>
    <rfmt sheetId="1" xfDxf="1" sqref="A36:XFD36" start="0" length="0">
      <dxf>
        <font>
          <b/>
          <sz val="17"/>
        </font>
        <alignment horizontal="left" vertical="top" readingOrder="0"/>
      </dxf>
    </rfmt>
    <rcc rId="0" sId="1" dxf="1">
      <nc r="A36" t="inlineStr">
        <is>
          <t xml:space="preserve">Всього </t>
        </is>
      </nc>
      <ndxf>
        <alignment horizontal="general" wrapText="1" readingOrder="0"/>
        <border outline="0">
          <left style="thin">
            <color indexed="8"/>
          </left>
          <top style="thin">
            <color indexed="8"/>
          </top>
          <bottom style="thin">
            <color indexed="8"/>
          </bottom>
        </border>
      </ndxf>
    </rcc>
    <rcc rId="0" sId="1" dxf="1">
      <nc r="B36">
        <f>F36+G36+C36</f>
      </nc>
      <ndxf>
        <numFmt numFmtId="167" formatCode="#,##0.00000"/>
        <fill>
          <patternFill patternType="solid">
            <bgColor rgb="FFFFFF00"/>
          </patternFill>
        </fill>
        <alignment horizontal="right" readingOrder="0"/>
        <border outline="0">
          <left style="thin">
            <color indexed="64"/>
          </left>
          <right style="thin">
            <color indexed="64"/>
          </right>
          <top style="thin">
            <color indexed="64"/>
          </top>
          <bottom style="thin">
            <color indexed="64"/>
          </bottom>
        </border>
      </ndxf>
    </rcc>
    <rcc rId="0" sId="1" dxf="1">
      <nc r="C36">
        <f>#REF!</f>
      </nc>
      <ndxf>
        <font>
          <sz val="16"/>
        </font>
        <numFmt numFmtId="167" formatCode="#,##0.00000"/>
        <alignment horizontal="right" wrapText="1" readingOrder="0"/>
        <border outline="0">
          <left style="thin">
            <color indexed="64"/>
          </left>
          <right style="thin">
            <color indexed="64"/>
          </right>
          <top style="thin">
            <color indexed="64"/>
          </top>
          <bottom style="thin">
            <color indexed="64"/>
          </bottom>
        </border>
      </ndxf>
    </rcc>
    <rcc rId="0" sId="1" dxf="1">
      <nc r="D36">
        <f>#REF!</f>
      </nc>
      <ndxf>
        <font>
          <sz val="16"/>
        </font>
        <numFmt numFmtId="167" formatCode="#,##0.00000"/>
        <alignment horizontal="right" wrapText="1" readingOrder="0"/>
        <border outline="0">
          <left style="thin">
            <color indexed="64"/>
          </left>
          <right style="thin">
            <color indexed="64"/>
          </right>
          <top style="thin">
            <color indexed="64"/>
          </top>
          <bottom style="thin">
            <color indexed="64"/>
          </bottom>
        </border>
      </ndxf>
    </rcc>
    <rcc rId="0" sId="1" dxf="1">
      <nc r="E36">
        <f>#REF!</f>
      </nc>
      <ndxf>
        <font>
          <sz val="16"/>
        </font>
        <numFmt numFmtId="167" formatCode="#,##0.00000"/>
        <alignment horizontal="right" wrapText="1" readingOrder="0"/>
        <border outline="0">
          <left style="thin">
            <color indexed="64"/>
          </left>
          <right style="thin">
            <color indexed="64"/>
          </right>
          <top style="thin">
            <color indexed="64"/>
          </top>
          <bottom style="thin">
            <color indexed="64"/>
          </bottom>
        </border>
      </ndxf>
    </rcc>
    <rcc rId="0" sId="1" dxf="1">
      <nc r="F36">
        <f>F11</f>
      </nc>
      <ndxf>
        <numFmt numFmtId="167" formatCode="#,##0.00000"/>
        <alignment horizontal="right" readingOrder="0"/>
        <border outline="0">
          <left style="thin">
            <color indexed="64"/>
          </left>
          <right style="thin">
            <color indexed="64"/>
          </right>
          <top style="thin">
            <color indexed="64"/>
          </top>
          <bottom style="thin">
            <color indexed="64"/>
          </bottom>
        </border>
      </ndxf>
    </rcc>
    <rcc rId="0" sId="1" dxf="1">
      <nc r="G36">
        <f>#REF!</f>
      </nc>
      <ndxf>
        <font>
          <sz val="16"/>
        </font>
        <numFmt numFmtId="167" formatCode="#,##0.00000"/>
        <alignment horizontal="right" wrapText="1" readingOrder="0"/>
        <border outline="0">
          <left style="thin">
            <color indexed="64"/>
          </left>
          <right style="thin">
            <color indexed="64"/>
          </right>
          <top style="thin">
            <color indexed="64"/>
          </top>
          <bottom style="thin">
            <color indexed="64"/>
          </bottom>
        </border>
      </ndxf>
    </rcc>
    <rcc rId="0" sId="1" dxf="1">
      <nc r="I36">
        <f>B36-H36</f>
      </nc>
      <ndxf>
        <numFmt numFmtId="167" formatCode="#,##0.00000"/>
      </ndxf>
    </rcc>
  </rrc>
  <rfmt sheetId="1" sqref="F147" start="0" length="0">
    <dxf>
      <font>
        <sz val="18"/>
      </font>
      <alignment wrapText="0" readingOrder="0"/>
    </dxf>
  </rfmt>
  <rfmt sheetId="1" sqref="B44">
    <dxf>
      <fill>
        <patternFill patternType="solid">
          <bgColor rgb="FFFFFF00"/>
        </patternFill>
      </fill>
    </dxf>
  </rfmt>
  <rrc rId="243" sId="1" ref="A36:XFD36" action="deleteRow">
    <undo index="0" exp="area" ref3D="1" dr="$A$1:$G$1048576" dn="Z_DAC4FDE6_521A_4AD3_B059_5037240BB82F_.wvu.PrintArea" sId="1"/>
    <undo index="0" exp="area" ref3D="1" dr="$A$149:$XFD$161"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49:$XFD$161" dn="Z_31AE3B17_B44E_410E_9C63_8ED7CDF3AA8F_.wvu.Rows" sId="1"/>
    <undo index="1" exp="area" ref3D="1" dr="$A$1:$A$1048576" dn="Z_07EEE355_17D9_4C79_97A1_63CEF69EFEC6_.wvu.PrintTitles" sId="1"/>
    <rfmt sheetId="1" xfDxf="1" sqref="A36:XFD36" start="0" length="0">
      <dxf>
        <font>
          <b/>
          <sz val="19"/>
        </font>
        <alignment horizontal="left" vertical="top" readingOrder="0"/>
      </dxf>
    </rfmt>
    <rcc rId="0" sId="1" dxf="1">
      <nc r="A36" t="inlineStr">
        <is>
          <t>Управління у справах фізичної культури і спорту Миколаївської міської ради</t>
        </is>
      </nc>
      <ndxf>
        <numFmt numFmtId="165" formatCode="0.0_)"/>
        <alignment wrapText="1" readingOrder="0"/>
        <border outline="0">
          <left style="thin">
            <color indexed="64"/>
          </left>
          <top style="thin">
            <color indexed="64"/>
          </top>
          <bottom style="thin">
            <color indexed="64"/>
          </bottom>
        </border>
        <protection locked="0"/>
      </ndxf>
    </rcc>
    <rcc rId="0" sId="1" dxf="1">
      <nc r="B36">
        <f>F36+G36+C36</f>
      </nc>
      <ndxf>
        <font>
          <i/>
          <sz val="16"/>
        </font>
        <numFmt numFmtId="167" formatCode="#,##0.00000"/>
        <alignment horizontal="right" wrapText="1" readingOrder="0"/>
        <border outline="0">
          <left style="thin">
            <color indexed="64"/>
          </left>
          <right style="thin">
            <color indexed="64"/>
          </right>
          <top style="thin">
            <color indexed="64"/>
          </top>
          <bottom style="thin">
            <color indexed="64"/>
          </bottom>
        </border>
        <protection locked="0"/>
      </ndxf>
    </rcc>
    <rfmt sheetId="1" sqref="C36" start="0" length="0">
      <dxf>
        <font>
          <i/>
          <sz val="16"/>
        </font>
        <numFmt numFmtId="167" formatCode="#,##0.00000"/>
        <alignment horizontal="right" wrapText="1" readingOrder="0"/>
        <border outline="0">
          <left style="thin">
            <color indexed="64"/>
          </left>
          <right style="thin">
            <color indexed="64"/>
          </right>
          <top style="thin">
            <color indexed="64"/>
          </top>
          <bottom style="thin">
            <color indexed="64"/>
          </bottom>
        </border>
        <protection locked="0"/>
      </dxf>
    </rfmt>
    <rfmt sheetId="1" sqref="D36" start="0" length="0">
      <dxf>
        <font>
          <i/>
          <sz val="16"/>
        </font>
        <numFmt numFmtId="167" formatCode="#,##0.00000"/>
        <alignment horizontal="right" wrapText="1" readingOrder="0"/>
        <border outline="0">
          <left style="thin">
            <color indexed="64"/>
          </left>
          <right style="thin">
            <color indexed="64"/>
          </right>
          <top style="thin">
            <color indexed="64"/>
          </top>
          <bottom style="thin">
            <color indexed="64"/>
          </bottom>
        </border>
        <protection locked="0"/>
      </dxf>
    </rfmt>
    <rfmt sheetId="1" sqref="E36" start="0" length="0">
      <dxf>
        <font>
          <i/>
          <sz val="16"/>
        </font>
        <numFmt numFmtId="167" formatCode="#,##0.00000"/>
        <alignment horizontal="right" wrapText="1" readingOrder="0"/>
        <border outline="0">
          <left style="thin">
            <color indexed="64"/>
          </left>
          <right style="thin">
            <color indexed="64"/>
          </right>
          <top style="thin">
            <color indexed="64"/>
          </top>
          <bottom style="thin">
            <color indexed="64"/>
          </bottom>
        </border>
        <protection locked="0"/>
      </dxf>
    </rfmt>
    <rcc rId="0" sId="1" dxf="1">
      <nc r="F36">
        <f>SUM(D36:E36)</f>
      </nc>
      <ndxf>
        <font>
          <sz val="16"/>
        </font>
        <numFmt numFmtId="167" formatCode="#,##0.00000"/>
        <alignment horizontal="right" wrapText="1" readingOrder="0"/>
        <border outline="0">
          <left style="thin">
            <color indexed="64"/>
          </left>
          <right style="thin">
            <color indexed="64"/>
          </right>
          <top style="thin">
            <color indexed="64"/>
          </top>
          <bottom style="thin">
            <color indexed="64"/>
          </bottom>
        </border>
      </ndxf>
    </rcc>
    <rfmt sheetId="1" sqref="G36" start="0" length="0">
      <dxf>
        <font>
          <i/>
          <sz val="16"/>
        </font>
        <numFmt numFmtId="167" formatCode="#,##0.00000"/>
        <alignment horizontal="right" wrapText="1" readingOrder="0"/>
        <border outline="0">
          <left style="thin">
            <color indexed="64"/>
          </left>
          <right style="thin">
            <color indexed="64"/>
          </right>
          <top style="thin">
            <color indexed="64"/>
          </top>
          <bottom style="thin">
            <color indexed="64"/>
          </bottom>
        </border>
        <protection locked="0"/>
      </dxf>
    </rfmt>
  </rrc>
  <rrc rId="244" sId="1" ref="A36:XFD36" action="deleteRow">
    <undo index="0" exp="ref" v="1" dr="G36" r="G43" sId="1"/>
    <undo index="0" exp="ref" v="1" dr="F36" r="F43" sId="1"/>
    <undo index="0" exp="ref" v="1" dr="E36" r="E43" sId="1"/>
    <undo index="0" exp="ref" v="1" dr="D36" r="D43" sId="1"/>
    <undo index="0" exp="ref" v="1" dr="C36" r="C43" sId="1"/>
    <undo index="0" exp="area" ref3D="1" dr="$A$1:$G$1048576" dn="Z_DAC4FDE6_521A_4AD3_B059_5037240BB82F_.wvu.PrintArea" sId="1"/>
    <undo index="0" exp="area" ref3D="1" dr="$A$148:$XFD$160"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48:$XFD$160" dn="Z_31AE3B17_B44E_410E_9C63_8ED7CDF3AA8F_.wvu.Rows" sId="1"/>
    <undo index="1" exp="area" ref3D="1" dr="$A$1:$A$1048576" dn="Z_07EEE355_17D9_4C79_97A1_63CEF69EFEC6_.wvu.PrintTitles" sId="1"/>
    <rfmt sheetId="1" xfDxf="1" sqref="A36:XFD36" start="0" length="0">
      <dxf>
        <font>
          <b/>
          <i/>
          <sz val="14"/>
        </font>
        <alignment horizontal="left" vertical="top" readingOrder="0"/>
      </dxf>
    </rfmt>
    <rcc rId="0" sId="1" dxf="1">
      <nc r="A36" t="inlineStr">
        <is>
          <t>Розвиток дитячо-юнацького та резервного спорту</t>
        </is>
      </nc>
      <ndxf>
        <font>
          <i val="0"/>
          <sz val="16"/>
        </font>
        <numFmt numFmtId="165" formatCode="0.0_)"/>
        <alignment wrapText="1" readingOrder="0"/>
        <border outline="0">
          <left style="thin">
            <color indexed="64"/>
          </left>
          <bottom style="thin">
            <color indexed="64"/>
          </bottom>
        </border>
        <protection locked="0"/>
      </ndxf>
    </rcc>
    <rcc rId="0" sId="1" dxf="1">
      <nc r="B36">
        <f>F36+G36+C36</f>
      </nc>
      <ndxf>
        <font>
          <i val="0"/>
          <sz val="16"/>
        </font>
        <numFmt numFmtId="167" formatCode="#,##0.00000"/>
        <alignment horizontal="right" wrapText="1" readingOrder="0"/>
        <border outline="0">
          <left style="thin">
            <color indexed="64"/>
          </left>
          <right style="thin">
            <color indexed="64"/>
          </right>
          <top style="thin">
            <color indexed="64"/>
          </top>
          <bottom style="thin">
            <color indexed="64"/>
          </bottom>
        </border>
        <protection locked="0"/>
      </ndxf>
    </rcc>
    <rcc rId="0" sId="1" dxf="1">
      <nc r="C36">
        <f>C37</f>
      </nc>
      <ndxf>
        <font>
          <i val="0"/>
          <sz val="16"/>
        </font>
        <numFmt numFmtId="167" formatCode="#,##0.00000"/>
        <alignment horizontal="right" wrapText="1" readingOrder="0"/>
        <border outline="0">
          <left style="thin">
            <color indexed="64"/>
          </left>
          <right style="thin">
            <color indexed="64"/>
          </right>
          <top style="thin">
            <color indexed="64"/>
          </top>
          <bottom style="thin">
            <color indexed="64"/>
          </bottom>
        </border>
        <protection locked="0"/>
      </ndxf>
    </rcc>
    <rcc rId="0" sId="1" dxf="1">
      <nc r="D36">
        <f>D37</f>
      </nc>
      <ndxf>
        <font>
          <i val="0"/>
          <sz val="16"/>
        </font>
        <numFmt numFmtId="167" formatCode="#,##0.00000"/>
        <alignment horizontal="right" wrapText="1" readingOrder="0"/>
        <border outline="0">
          <left style="thin">
            <color indexed="64"/>
          </left>
          <right style="thin">
            <color indexed="64"/>
          </right>
          <top style="thin">
            <color indexed="64"/>
          </top>
          <bottom style="thin">
            <color indexed="64"/>
          </bottom>
        </border>
        <protection locked="0"/>
      </ndxf>
    </rcc>
    <rcc rId="0" sId="1" dxf="1">
      <nc r="E36">
        <f>E37</f>
      </nc>
      <ndxf>
        <font>
          <i val="0"/>
          <sz val="16"/>
        </font>
        <numFmt numFmtId="167" formatCode="#,##0.00000"/>
        <alignment horizontal="right" wrapText="1" readingOrder="0"/>
        <border outline="0">
          <left style="thin">
            <color indexed="64"/>
          </left>
          <right style="thin">
            <color indexed="64"/>
          </right>
          <top style="thin">
            <color indexed="64"/>
          </top>
          <bottom style="thin">
            <color indexed="64"/>
          </bottom>
        </border>
        <protection locked="0"/>
      </ndxf>
    </rcc>
    <rcc rId="0" sId="1" dxf="1">
      <nc r="F36">
        <f>SUM(D36:E36)</f>
      </nc>
      <ndxf>
        <font>
          <i val="0"/>
          <sz val="16"/>
        </font>
        <numFmt numFmtId="167" formatCode="#,##0.00000"/>
        <alignment horizontal="right" wrapText="1" readingOrder="0"/>
        <border outline="0">
          <left style="thin">
            <color indexed="64"/>
          </left>
          <right style="thin">
            <color indexed="64"/>
          </right>
          <top style="thin">
            <color indexed="64"/>
          </top>
          <bottom style="thin">
            <color indexed="64"/>
          </bottom>
        </border>
      </ndxf>
    </rcc>
    <rcc rId="0" sId="1" dxf="1">
      <nc r="G36">
        <f>G37</f>
      </nc>
      <ndxf>
        <font>
          <i val="0"/>
          <sz val="16"/>
        </font>
        <numFmt numFmtId="167" formatCode="#,##0.00000"/>
        <alignment horizontal="right" wrapText="1" readingOrder="0"/>
        <border outline="0">
          <left style="thin">
            <color indexed="64"/>
          </left>
          <right style="thin">
            <color indexed="64"/>
          </right>
          <top style="thin">
            <color indexed="64"/>
          </top>
          <bottom style="thin">
            <color indexed="64"/>
          </bottom>
        </border>
        <protection locked="0"/>
      </ndxf>
    </rcc>
  </rrc>
  <rrc rId="245" sId="1" ref="A36:XFD36" action="deleteRow">
    <undo index="0" exp="area" ref3D="1" dr="$A$1:$G$1048576" dn="Z_DAC4FDE6_521A_4AD3_B059_5037240BB82F_.wvu.PrintArea" sId="1"/>
    <undo index="0" exp="area" ref3D="1" dr="$A$147:$XFD$159"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47:$XFD$159" dn="Z_31AE3B17_B44E_410E_9C63_8ED7CDF3AA8F_.wvu.Rows" sId="1"/>
    <undo index="1" exp="area" ref3D="1" dr="$A$1:$A$1048576" dn="Z_07EEE355_17D9_4C79_97A1_63CEF69EFEC6_.wvu.PrintTitles" sId="1"/>
    <rfmt sheetId="1" xfDxf="1" sqref="A36:XFD36" start="0" length="0">
      <dxf>
        <font>
          <b/>
          <i/>
          <sz val="14"/>
        </font>
        <alignment horizontal="left" vertical="top" readingOrder="0"/>
      </dxf>
    </rfmt>
    <rcc rId="0" sId="1" dxf="1">
      <nc r="A36" t="inlineStr">
        <is>
          <t>Утримання та навчально-тренувальна робота комунальних дитячо-юнацьких спортивних шкіл</t>
        </is>
      </nc>
      <ndxf>
        <font>
          <sz val="16"/>
        </font>
        <alignment horizontal="general" wrapText="1" readingOrder="0"/>
        <border outline="0">
          <left style="thin">
            <color indexed="8"/>
          </left>
          <top style="thin">
            <color indexed="8"/>
          </top>
          <bottom style="thin">
            <color indexed="8"/>
          </bottom>
        </border>
      </ndxf>
    </rcc>
    <rcc rId="0" sId="1" dxf="1">
      <nc r="B36">
        <f>F36+G36+C36</f>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cc rId="0" sId="1" dxf="1" numFmtId="4">
      <nc r="C36">
        <v>5.8559999999999999</v>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cc rId="0" sId="1" dxf="1" numFmtId="4">
      <nc r="D36">
        <v>0</v>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cc rId="0" sId="1" dxf="1" numFmtId="4">
      <nc r="E36">
        <v>195.2</v>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cc rId="0" sId="1" dxf="1">
      <nc r="F36">
        <f>SUM(D36:E36)</f>
      </nc>
      <ndxf>
        <font>
          <sz val="16"/>
        </font>
        <numFmt numFmtId="167" formatCode="#,##0.00000"/>
        <alignment horizontal="right" wrapText="1" readingOrder="0"/>
        <border outline="0">
          <left style="thin">
            <color indexed="64"/>
          </left>
          <right style="thin">
            <color indexed="64"/>
          </right>
          <top style="thin">
            <color indexed="64"/>
          </top>
          <bottom style="thin">
            <color indexed="64"/>
          </bottom>
        </border>
      </ndxf>
    </rcc>
    <rcc rId="0" sId="1" dxf="1" numFmtId="4">
      <nc r="G36">
        <v>0</v>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rc>
  <rrc rId="246" sId="1" ref="A36:XFD36" action="deleteRow">
    <undo index="0" exp="area" ref3D="1" dr="$A$1:$G$1048576" dn="Z_DAC4FDE6_521A_4AD3_B059_5037240BB82F_.wvu.PrintArea" sId="1"/>
    <undo index="0" exp="area" ref3D="1" dr="$A$146:$XFD$158"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46:$XFD$158" dn="Z_31AE3B17_B44E_410E_9C63_8ED7CDF3AA8F_.wvu.Rows" sId="1"/>
    <undo index="1" exp="area" ref3D="1" dr="$A$1:$A$1048576" dn="Z_07EEE355_17D9_4C79_97A1_63CEF69EFEC6_.wvu.PrintTitles" sId="1"/>
    <rfmt sheetId="1" xfDxf="1" sqref="A36:XFD36" start="0" length="0">
      <dxf>
        <font>
          <b/>
          <i/>
          <sz val="14"/>
        </font>
        <alignment horizontal="left" vertical="top" readingOrder="0"/>
      </dxf>
    </rfmt>
    <rcc rId="0" sId="1" dxf="1">
      <nc r="A36" t="inlineStr">
        <is>
          <t xml:space="preserve">ВСЬОГО за рахунок субвенції з державного бюджету місцевим бюджетам на здійснення заходів соціально-економічного розвитку окремих територій за 2017 рік (залишок коштів субвенції на початок року),  у т.ч. </t>
        </is>
      </nc>
      <ndxf>
        <font>
          <sz val="16"/>
        </font>
        <numFmt numFmtId="165" formatCode="0.0_)"/>
        <alignment wrapText="1" readingOrder="0"/>
        <border outline="0">
          <left style="thin">
            <color indexed="64"/>
          </left>
          <bottom style="thin">
            <color indexed="64"/>
          </bottom>
        </border>
        <protection locked="0"/>
      </ndxf>
    </rcc>
    <rcc rId="0" sId="1" dxf="1">
      <nc r="B36">
        <f>F36+G36+C36</f>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fmt sheetId="1" sqref="C36" start="0" length="0">
      <dxf>
        <font>
          <sz val="16"/>
        </font>
        <numFmt numFmtId="167" formatCode="#,##0.00000"/>
        <alignment horizontal="right" wrapText="1" readingOrder="0"/>
        <border outline="0">
          <left style="thin">
            <color indexed="64"/>
          </left>
          <right style="thin">
            <color indexed="64"/>
          </right>
          <bottom style="thin">
            <color indexed="64"/>
          </bottom>
        </border>
        <protection locked="0"/>
      </dxf>
    </rfmt>
    <rfmt sheetId="1" sqref="D36" start="0" length="0">
      <dxf>
        <font>
          <sz val="16"/>
        </font>
        <numFmt numFmtId="167" formatCode="#,##0.00000"/>
        <alignment horizontal="right" wrapText="1" readingOrder="0"/>
        <border outline="0">
          <left style="thin">
            <color indexed="64"/>
          </left>
          <right style="thin">
            <color indexed="64"/>
          </right>
          <bottom style="thin">
            <color indexed="64"/>
          </bottom>
        </border>
        <protection locked="0"/>
      </dxf>
    </rfmt>
    <rcc rId="0" sId="1" dxf="1" numFmtId="4">
      <nc r="E36">
        <v>195.2</v>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cc rId="0" sId="1" dxf="1">
      <nc r="F36">
        <f>SUM(D36:E36)</f>
      </nc>
      <ndxf>
        <font>
          <i val="0"/>
          <sz val="16"/>
        </font>
        <numFmt numFmtId="167" formatCode="#,##0.00000"/>
        <alignment horizontal="right" wrapText="1" readingOrder="0"/>
        <border outline="0">
          <left style="thin">
            <color indexed="64"/>
          </left>
          <right style="thin">
            <color indexed="64"/>
          </right>
          <top style="thin">
            <color indexed="64"/>
          </top>
          <bottom style="thin">
            <color indexed="64"/>
          </bottom>
        </border>
      </ndxf>
    </rcc>
    <rfmt sheetId="1" sqref="G36" start="0" length="0">
      <dxf>
        <font>
          <sz val="16"/>
        </font>
        <numFmt numFmtId="167" formatCode="#,##0.00000"/>
        <alignment horizontal="right" wrapText="1" readingOrder="0"/>
        <border outline="0">
          <left style="thin">
            <color indexed="64"/>
          </left>
          <right style="thin">
            <color indexed="64"/>
          </right>
          <bottom style="thin">
            <color indexed="64"/>
          </bottom>
        </border>
        <protection locked="0"/>
      </dxf>
    </rfmt>
  </rrc>
  <rrc rId="247" sId="1" ref="A36:XFD36" action="deleteRow">
    <undo index="0" exp="area" ref3D="1" dr="$A$1:$G$1048576" dn="Z_DAC4FDE6_521A_4AD3_B059_5037240BB82F_.wvu.PrintArea" sId="1"/>
    <undo index="0" exp="area" ref3D="1" dr="$A$145:$XFD$157"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45:$XFD$157" dn="Z_31AE3B17_B44E_410E_9C63_8ED7CDF3AA8F_.wvu.Rows" sId="1"/>
    <undo index="1" exp="area" ref3D="1" dr="$A$1:$A$1048576" dn="Z_07EEE355_17D9_4C79_97A1_63CEF69EFEC6_.wvu.PrintTitles" sId="1"/>
    <rfmt sheetId="1" xfDxf="1" sqref="A36:XFD36" start="0" length="0">
      <dxf>
        <font>
          <b/>
          <i/>
          <sz val="14"/>
        </font>
        <alignment horizontal="left" vertical="top" readingOrder="0"/>
      </dxf>
    </rfmt>
    <rcc rId="0" sId="1" dxf="1">
      <nc r="A36" t="inlineStr">
        <is>
          <t>Співфінансування залишку субвенції з державного бюджету місцевим бюджетам на здійснення заходів соціально-економічного розвитку окремих територій за 2017 рік</t>
        </is>
      </nc>
      <ndxf>
        <font>
          <sz val="16"/>
        </font>
        <numFmt numFmtId="165" formatCode="0.0_)"/>
        <alignment wrapText="1" readingOrder="0"/>
        <border outline="0">
          <left style="thin">
            <color indexed="64"/>
          </left>
          <bottom style="thin">
            <color indexed="64"/>
          </bottom>
        </border>
        <protection locked="0"/>
      </ndxf>
    </rcc>
    <rcc rId="0" sId="1" dxf="1">
      <nc r="B36">
        <f>F36+G36+C36</f>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cc rId="0" sId="1" dxf="1" numFmtId="4">
      <nc r="C36">
        <v>5.8559999999999999</v>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fmt sheetId="1" sqref="D36" start="0" length="0">
      <dxf>
        <font>
          <sz val="16"/>
        </font>
        <numFmt numFmtId="167" formatCode="#,##0.00000"/>
        <alignment horizontal="right" wrapText="1" readingOrder="0"/>
        <border outline="0">
          <left style="thin">
            <color indexed="64"/>
          </left>
          <right style="thin">
            <color indexed="64"/>
          </right>
          <bottom style="thin">
            <color indexed="64"/>
          </bottom>
        </border>
        <protection locked="0"/>
      </dxf>
    </rfmt>
    <rfmt sheetId="1" sqref="E36" start="0" length="0">
      <dxf>
        <font>
          <sz val="16"/>
        </font>
        <numFmt numFmtId="167" formatCode="#,##0.00000"/>
        <alignment horizontal="right" wrapText="1" readingOrder="0"/>
        <border outline="0">
          <left style="thin">
            <color indexed="64"/>
          </left>
          <right style="thin">
            <color indexed="64"/>
          </right>
          <bottom style="thin">
            <color indexed="64"/>
          </bottom>
        </border>
        <protection locked="0"/>
      </dxf>
    </rfmt>
    <rcc rId="0" sId="1" dxf="1">
      <nc r="F36">
        <f>SUM(D36:E36)</f>
      </nc>
      <ndxf>
        <font>
          <i val="0"/>
          <sz val="16"/>
        </font>
        <numFmt numFmtId="167" formatCode="#,##0.00000"/>
        <alignment horizontal="right" wrapText="1" readingOrder="0"/>
        <border outline="0">
          <left style="thin">
            <color indexed="64"/>
          </left>
          <right style="thin">
            <color indexed="64"/>
          </right>
          <top style="thin">
            <color indexed="64"/>
          </top>
          <bottom style="thin">
            <color indexed="64"/>
          </bottom>
        </border>
      </ndxf>
    </rcc>
    <rfmt sheetId="1" sqref="G36" start="0" length="0">
      <dxf>
        <font>
          <sz val="16"/>
        </font>
        <numFmt numFmtId="167" formatCode="#,##0.00000"/>
        <alignment horizontal="right" wrapText="1" readingOrder="0"/>
        <border outline="0">
          <left style="thin">
            <color indexed="64"/>
          </left>
          <right style="thin">
            <color indexed="64"/>
          </right>
          <bottom style="thin">
            <color indexed="64"/>
          </bottom>
        </border>
        <protection locked="0"/>
      </dxf>
    </rfmt>
  </rrc>
  <rrc rId="248" sId="1" ref="A36:XFD36" action="deleteRow">
    <undo index="0" exp="area" ref3D="1" dr="$A$1:$G$1048576" dn="Z_DAC4FDE6_521A_4AD3_B059_5037240BB82F_.wvu.PrintArea" sId="1"/>
    <undo index="0" exp="area" ref3D="1" dr="$A$144:$XFD$156"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44:$XFD$156" dn="Z_31AE3B17_B44E_410E_9C63_8ED7CDF3AA8F_.wvu.Rows" sId="1"/>
    <undo index="1" exp="area" ref3D="1" dr="$A$1:$A$1048576" dn="Z_07EEE355_17D9_4C79_97A1_63CEF69EFEC6_.wvu.PrintTitles" sId="1"/>
    <rfmt sheetId="1" xfDxf="1" sqref="A36:XFD36" start="0" length="0">
      <dxf>
        <font>
          <i/>
          <sz val="14"/>
        </font>
        <alignment horizontal="left" vertical="top" readingOrder="0"/>
      </dxf>
    </rfmt>
    <rcc rId="0" sId="1" dxf="1">
      <nc r="A36" t="inlineStr">
        <is>
          <t>Придбання спортивного обладнання та інвентарю для Дитячо-юнацької спортивної школи № 1 (м. Миколаїв)</t>
        </is>
      </nc>
      <ndxf>
        <font>
          <sz val="16"/>
        </font>
        <numFmt numFmtId="165" formatCode="0.0_)"/>
        <alignment wrapText="1" readingOrder="0"/>
        <border outline="0">
          <left style="thin">
            <color indexed="64"/>
          </left>
          <bottom style="thin">
            <color indexed="64"/>
          </bottom>
        </border>
        <protection locked="0"/>
      </ndxf>
    </rcc>
    <rcc rId="0" sId="1" dxf="1">
      <nc r="B36">
        <f>F36+G36+C36</f>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cc rId="0" sId="1" dxf="1" numFmtId="4">
      <nc r="C36">
        <v>2.3759999999999999</v>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fmt sheetId="1" sqref="D36" start="0" length="0">
      <dxf>
        <font>
          <sz val="16"/>
        </font>
        <numFmt numFmtId="167" formatCode="#,##0.00000"/>
        <alignment horizontal="right" wrapText="1" readingOrder="0"/>
        <border outline="0">
          <left style="thin">
            <color indexed="64"/>
          </left>
          <right style="thin">
            <color indexed="64"/>
          </right>
          <bottom style="thin">
            <color indexed="64"/>
          </bottom>
        </border>
        <protection locked="0"/>
      </dxf>
    </rfmt>
    <rcc rId="0" sId="1" dxf="1" numFmtId="4">
      <nc r="E36">
        <v>79.2</v>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cc rId="0" sId="1" dxf="1">
      <nc r="F36">
        <f>SUM(D36:E36)</f>
      </nc>
      <ndxf>
        <font>
          <b/>
          <i val="0"/>
          <sz val="16"/>
        </font>
        <numFmt numFmtId="167" formatCode="#,##0.00000"/>
        <alignment horizontal="right" wrapText="1" readingOrder="0"/>
        <border outline="0">
          <left style="thin">
            <color indexed="64"/>
          </left>
          <right style="thin">
            <color indexed="64"/>
          </right>
          <top style="thin">
            <color indexed="64"/>
          </top>
          <bottom style="thin">
            <color indexed="64"/>
          </bottom>
        </border>
      </ndxf>
    </rcc>
    <rfmt sheetId="1" sqref="G36" start="0" length="0">
      <dxf>
        <font>
          <sz val="16"/>
        </font>
        <numFmt numFmtId="167" formatCode="#,##0.00000"/>
        <alignment horizontal="right" wrapText="1" readingOrder="0"/>
        <border outline="0">
          <left style="thin">
            <color indexed="64"/>
          </left>
          <right style="thin">
            <color indexed="64"/>
          </right>
          <bottom style="thin">
            <color indexed="64"/>
          </bottom>
        </border>
        <protection locked="0"/>
      </dxf>
    </rfmt>
  </rrc>
  <rrc rId="249" sId="1" ref="A36:XFD36" action="deleteRow">
    <undo index="0" exp="area" ref3D="1" dr="$A$1:$G$1048576" dn="Z_DAC4FDE6_521A_4AD3_B059_5037240BB82F_.wvu.PrintArea" sId="1"/>
    <undo index="0" exp="area" ref3D="1" dr="$A$143:$XFD$155"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43:$XFD$155" dn="Z_31AE3B17_B44E_410E_9C63_8ED7CDF3AA8F_.wvu.Rows" sId="1"/>
    <undo index="1" exp="area" ref3D="1" dr="$A$1:$A$1048576" dn="Z_07EEE355_17D9_4C79_97A1_63CEF69EFEC6_.wvu.PrintTitles" sId="1"/>
    <rfmt sheetId="1" xfDxf="1" sqref="A36:XFD36" start="0" length="0">
      <dxf>
        <font>
          <i/>
          <sz val="14"/>
        </font>
        <alignment horizontal="left" vertical="top" readingOrder="0"/>
      </dxf>
    </rfmt>
    <rcc rId="0" sId="1" dxf="1">
      <nc r="A36" t="inlineStr">
        <is>
          <t>Придбання спортивного обладнання та інвентарю для Дитячо-юнацької спортивної школи № 2 (м. Миколаїв)</t>
        </is>
      </nc>
      <ndxf>
        <font>
          <sz val="16"/>
        </font>
        <numFmt numFmtId="165" formatCode="0.0_)"/>
        <alignment wrapText="1" readingOrder="0"/>
        <border outline="0">
          <left style="thin">
            <color indexed="64"/>
          </left>
          <bottom style="thin">
            <color indexed="64"/>
          </bottom>
        </border>
        <protection locked="0"/>
      </ndxf>
    </rcc>
    <rcc rId="0" sId="1" dxf="1">
      <nc r="B36">
        <f>F36+G36+C36</f>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cc rId="0" sId="1" dxf="1" numFmtId="4">
      <nc r="C36">
        <v>2.2799999999999998</v>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fmt sheetId="1" sqref="D36" start="0" length="0">
      <dxf>
        <font>
          <sz val="16"/>
        </font>
        <numFmt numFmtId="167" formatCode="#,##0.00000"/>
        <alignment horizontal="right" wrapText="1" readingOrder="0"/>
        <border outline="0">
          <left style="thin">
            <color indexed="64"/>
          </left>
          <right style="thin">
            <color indexed="64"/>
          </right>
          <bottom style="thin">
            <color indexed="64"/>
          </bottom>
        </border>
        <protection locked="0"/>
      </dxf>
    </rfmt>
    <rcc rId="0" sId="1" dxf="1" numFmtId="4">
      <nc r="E36">
        <v>76</v>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cc rId="0" sId="1" dxf="1">
      <nc r="F36">
        <f>SUM(D36:E36)</f>
      </nc>
      <ndxf>
        <font>
          <b/>
          <i val="0"/>
          <sz val="16"/>
        </font>
        <numFmt numFmtId="167" formatCode="#,##0.00000"/>
        <alignment horizontal="right" wrapText="1" readingOrder="0"/>
        <border outline="0">
          <left style="thin">
            <color indexed="64"/>
          </left>
          <right style="thin">
            <color indexed="64"/>
          </right>
          <top style="thin">
            <color indexed="64"/>
          </top>
          <bottom style="thin">
            <color indexed="64"/>
          </bottom>
        </border>
      </ndxf>
    </rcc>
    <rfmt sheetId="1" sqref="G36" start="0" length="0">
      <dxf>
        <font>
          <sz val="16"/>
        </font>
        <numFmt numFmtId="167" formatCode="#,##0.00000"/>
        <alignment horizontal="right" wrapText="1" readingOrder="0"/>
        <border outline="0">
          <left style="thin">
            <color indexed="64"/>
          </left>
          <right style="thin">
            <color indexed="64"/>
          </right>
          <bottom style="thin">
            <color indexed="64"/>
          </bottom>
        </border>
        <protection locked="0"/>
      </dxf>
    </rfmt>
  </rrc>
  <rrc rId="250" sId="1" ref="A36:XFD36" action="deleteRow">
    <undo index="0" exp="area" ref3D="1" dr="$A$1:$G$1048576" dn="Z_DAC4FDE6_521A_4AD3_B059_5037240BB82F_.wvu.PrintArea" sId="1"/>
    <undo index="0" exp="area" ref3D="1" dr="$A$142:$XFD$154"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42:$XFD$154" dn="Z_31AE3B17_B44E_410E_9C63_8ED7CDF3AA8F_.wvu.Rows" sId="1"/>
    <undo index="1" exp="area" ref3D="1" dr="$A$1:$A$1048576" dn="Z_07EEE355_17D9_4C79_97A1_63CEF69EFEC6_.wvu.PrintTitles" sId="1"/>
    <rfmt sheetId="1" xfDxf="1" sqref="A36:XFD36" start="0" length="0">
      <dxf>
        <font>
          <i/>
          <sz val="14"/>
        </font>
        <alignment horizontal="left" vertical="top" readingOrder="0"/>
      </dxf>
    </rfmt>
    <rcc rId="0" sId="1" dxf="1">
      <nc r="A36" t="inlineStr">
        <is>
          <t>Придбання спортивного обладнання та інвентарю для Миколаївської спеціалізованої дитячо-юнацької спортивної школи олімпійського резерву з фехтування</t>
        </is>
      </nc>
      <ndxf>
        <font>
          <sz val="16"/>
        </font>
        <numFmt numFmtId="165" formatCode="0.0_)"/>
        <alignment wrapText="1" readingOrder="0"/>
        <border outline="0">
          <left style="thin">
            <color indexed="64"/>
          </left>
          <bottom style="thin">
            <color indexed="64"/>
          </bottom>
        </border>
        <protection locked="0"/>
      </ndxf>
    </rcc>
    <rcc rId="0" sId="1" dxf="1">
      <nc r="B36">
        <f>F36+G36+C36</f>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cc rId="0" sId="1" dxf="1" numFmtId="4">
      <nc r="C36">
        <v>1.2</v>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fmt sheetId="1" sqref="D36" start="0" length="0">
      <dxf>
        <font>
          <sz val="16"/>
        </font>
        <numFmt numFmtId="167" formatCode="#,##0.00000"/>
        <alignment horizontal="right" wrapText="1" readingOrder="0"/>
        <border outline="0">
          <left style="thin">
            <color indexed="64"/>
          </left>
          <right style="thin">
            <color indexed="64"/>
          </right>
          <bottom style="thin">
            <color indexed="64"/>
          </bottom>
        </border>
        <protection locked="0"/>
      </dxf>
    </rfmt>
    <rcc rId="0" sId="1" dxf="1" numFmtId="4">
      <nc r="E36">
        <v>40</v>
      </nc>
      <ndxf>
        <font>
          <sz val="16"/>
        </font>
        <numFmt numFmtId="167" formatCode="#,##0.00000"/>
        <alignment horizontal="right" wrapText="1" readingOrder="0"/>
        <border outline="0">
          <left style="thin">
            <color indexed="64"/>
          </left>
          <right style="thin">
            <color indexed="64"/>
          </right>
          <bottom style="thin">
            <color indexed="64"/>
          </bottom>
        </border>
        <protection locked="0"/>
      </ndxf>
    </rcc>
    <rcc rId="0" sId="1" dxf="1">
      <nc r="F36">
        <f>SUM(D36:E36)</f>
      </nc>
      <ndxf>
        <font>
          <b/>
          <i val="0"/>
          <sz val="16"/>
        </font>
        <numFmt numFmtId="167" formatCode="#,##0.00000"/>
        <alignment horizontal="right" wrapText="1" readingOrder="0"/>
        <border outline="0">
          <left style="thin">
            <color indexed="64"/>
          </left>
          <right style="thin">
            <color indexed="64"/>
          </right>
          <top style="thin">
            <color indexed="64"/>
          </top>
          <bottom style="thin">
            <color indexed="64"/>
          </bottom>
        </border>
      </ndxf>
    </rcc>
    <rfmt sheetId="1" sqref="G36" start="0" length="0">
      <dxf>
        <font>
          <sz val="16"/>
        </font>
        <numFmt numFmtId="167" formatCode="#,##0.00000"/>
        <alignment horizontal="right" wrapText="1" readingOrder="0"/>
        <border outline="0">
          <left style="thin">
            <color indexed="64"/>
          </left>
          <right style="thin">
            <color indexed="64"/>
          </right>
          <bottom style="thin">
            <color indexed="64"/>
          </bottom>
        </border>
        <protection locked="0"/>
      </dxf>
    </rfmt>
  </rrc>
  <rrc rId="251" sId="1" ref="A36:XFD36" action="deleteRow">
    <undo index="1" exp="ref" v="1" dr="G36" r="G139" sId="1"/>
    <undo index="1" exp="ref" v="1" dr="F36" r="F139" sId="1"/>
    <undo index="1" exp="ref" v="1" dr="E36" r="E139" sId="1"/>
    <undo index="1" exp="ref" v="1" dr="D36" r="D139" sId="1"/>
    <undo index="1" exp="ref" v="1" dr="C36" r="C139" sId="1"/>
    <undo index="0" exp="area" ref3D="1" dr="$A$1:$G$1048576" dn="Z_DAC4FDE6_521A_4AD3_B059_5037240BB82F_.wvu.PrintArea" sId="1"/>
    <undo index="0" exp="area" ref3D="1" dr="$A$141:$XFD$153" dn="Z_9770F0A4_FBB0_4E0C_ADED_FA59168223B4_.wvu.Rows" sId="1"/>
    <undo index="0" exp="area" ref3D="1" dr="$A$1:$G$1048576" dn="Z_5DFB00D8_4C66_46DF_B6CC_B4AD08839417_.wvu.PrintArea" sId="1"/>
    <undo index="1" exp="area" ref3D="1" dr="$A$1:$A$1048576" dn="Z_3A7A647F_2E36_4C20_9F73_97EAD0636019_.wvu.PrintTitles" sId="1"/>
    <undo index="0" exp="area" ref3D="1" dr="$A$1:$G$1048576" dn="Z_372C8445_6960_4025_8589_BB7CB1988664_.wvu.PrintArea" sId="1"/>
    <undo index="0" exp="area" ref3D="1" dr="$A$141:$XFD$153" dn="Z_31AE3B17_B44E_410E_9C63_8ED7CDF3AA8F_.wvu.Rows" sId="1"/>
    <undo index="1" exp="area" ref3D="1" dr="$A$1:$A$1048576" dn="Z_07EEE355_17D9_4C79_97A1_63CEF69EFEC6_.wvu.PrintTitles" sId="1"/>
    <rfmt sheetId="1" xfDxf="1" sqref="A36:XFD36" start="0" length="0">
      <dxf>
        <font>
          <b/>
          <sz val="17"/>
        </font>
        <alignment horizontal="left" vertical="top" readingOrder="0"/>
      </dxf>
    </rfmt>
    <rcc rId="0" sId="1" dxf="1">
      <nc r="A36" t="inlineStr">
        <is>
          <t>Всього</t>
        </is>
      </nc>
      <ndxf>
        <numFmt numFmtId="167" formatCode="#,##0.00000"/>
        <alignment wrapText="1" readingOrder="0"/>
        <border outline="0">
          <left style="thin">
            <color indexed="64"/>
          </left>
          <top style="thin">
            <color indexed="64"/>
          </top>
          <bottom style="thin">
            <color indexed="64"/>
          </bottom>
        </border>
      </ndxf>
    </rcc>
    <rcc rId="0" sId="1" dxf="1">
      <nc r="B36">
        <f>F36+G36+C36</f>
      </nc>
      <ndxf>
        <numFmt numFmtId="167" formatCode="#,##0.00000"/>
        <fill>
          <patternFill patternType="solid">
            <bgColor rgb="FFFFFF00"/>
          </patternFill>
        </fill>
        <alignment horizontal="right" readingOrder="0"/>
        <border outline="0">
          <left style="thin">
            <color indexed="64"/>
          </left>
          <right style="thin">
            <color indexed="64"/>
          </right>
          <top style="thin">
            <color indexed="64"/>
          </top>
          <bottom style="thin">
            <color indexed="64"/>
          </bottom>
        </border>
      </ndxf>
    </rcc>
    <rcc rId="0" sId="1" dxf="1">
      <nc r="C36">
        <f>#REF!</f>
      </nc>
      <ndxf>
        <numFmt numFmtId="167" formatCode="#,##0.00000"/>
        <alignment horizontal="right" readingOrder="0"/>
        <border outline="0">
          <left style="thin">
            <color indexed="64"/>
          </left>
          <right style="thin">
            <color indexed="64"/>
          </right>
          <top style="thin">
            <color indexed="64"/>
          </top>
          <bottom style="thin">
            <color indexed="64"/>
          </bottom>
        </border>
      </ndxf>
    </rcc>
    <rcc rId="0" sId="1" dxf="1">
      <nc r="D36">
        <f>#REF!</f>
      </nc>
      <ndxf>
        <numFmt numFmtId="167" formatCode="#,##0.00000"/>
        <alignment horizontal="right" readingOrder="0"/>
        <border outline="0">
          <left style="thin">
            <color indexed="64"/>
          </left>
          <right style="thin">
            <color indexed="64"/>
          </right>
          <top style="thin">
            <color indexed="64"/>
          </top>
          <bottom style="thin">
            <color indexed="64"/>
          </bottom>
        </border>
      </ndxf>
    </rcc>
    <rcc rId="0" sId="1" dxf="1">
      <nc r="E36">
        <f>#REF!</f>
      </nc>
      <ndxf>
        <numFmt numFmtId="167" formatCode="#,##0.00000"/>
        <alignment horizontal="right" readingOrder="0"/>
        <border outline="0">
          <left style="thin">
            <color indexed="64"/>
          </left>
          <right style="thin">
            <color indexed="64"/>
          </right>
          <top style="thin">
            <color indexed="64"/>
          </top>
          <bottom style="thin">
            <color indexed="64"/>
          </bottom>
        </border>
      </ndxf>
    </rcc>
    <rcc rId="0" sId="1" dxf="1">
      <nc r="F36">
        <f>#REF!</f>
      </nc>
      <ndxf>
        <numFmt numFmtId="167" formatCode="#,##0.00000"/>
        <alignment horizontal="right" readingOrder="0"/>
        <border outline="0">
          <left style="thin">
            <color indexed="64"/>
          </left>
          <right style="thin">
            <color indexed="64"/>
          </right>
          <top style="thin">
            <color indexed="64"/>
          </top>
          <bottom style="thin">
            <color indexed="64"/>
          </bottom>
        </border>
      </ndxf>
    </rcc>
    <rcc rId="0" sId="1" dxf="1">
      <nc r="G36">
        <f>#REF!</f>
      </nc>
      <ndxf>
        <numFmt numFmtId="167" formatCode="#,##0.00000"/>
        <alignment horizontal="right" readingOrder="0"/>
        <border outline="0">
          <left style="thin">
            <color indexed="64"/>
          </left>
          <right style="thin">
            <color indexed="64"/>
          </right>
          <top style="thin">
            <color indexed="64"/>
          </top>
          <bottom style="thin">
            <color indexed="64"/>
          </bottom>
        </border>
      </ndxf>
    </rcc>
    <rcc rId="0" sId="1" dxf="1">
      <nc r="I36">
        <f>B36-H36</f>
      </nc>
      <ndxf>
        <numFmt numFmtId="167" formatCode="#,##0.00000"/>
      </ndxf>
    </rcc>
  </rrc>
  <rcc rId="252" sId="1">
    <oc r="C138">
      <f>C35+#REF!+C44+C119+C126+C133+C137+C145</f>
    </oc>
    <nc r="C138">
      <f>C35+C110+C117+C124+C128+C136</f>
    </nc>
  </rcc>
  <rcc rId="253" sId="1">
    <oc r="D138">
      <f>D35+#REF!+D44+D119+D126+D133+D137+D145</f>
    </oc>
    <nc r="D138">
      <f>D35+D110+D117+D124+D128+D136</f>
    </nc>
  </rcc>
  <rcc rId="254" sId="1">
    <oc r="E138">
      <f>E35+#REF!+E44+E119+E126+E133+E137+E145</f>
    </oc>
    <nc r="E138">
      <f>E35+E110+E117+E124+E128+E136</f>
    </nc>
  </rcc>
  <rcc rId="255" sId="1">
    <oc r="F138">
      <f>SUM(D147:E147)</f>
    </oc>
    <nc r="F138">
      <f>F35+F110+F117+F124+F128+F136</f>
    </nc>
  </rcc>
  <rcc rId="256" sId="1">
    <oc r="G138">
      <f>G35+#REF!+G44+G119+G126+G133+G137+G145</f>
    </oc>
    <nc r="G138">
      <f>G35+G110+G117+G124+G128+G136</f>
    </nc>
  </rcc>
  <rcv guid="{CBB513C7-65DA-4E63-80BD-5EC33D1F2686}" action="delete"/>
  <rdn rId="0" localSheetId="1" customView="1" name="Z_CBB513C7_65DA_4E63_80BD_5EC33D1F2686_.wvu.PrintArea" hidden="1" oldHidden="1">
    <formula>дод1!$A$1:$G$169</formula>
    <oldFormula>дод1!$A$1:$G$169</oldFormula>
  </rdn>
  <rdn rId="0" localSheetId="1" customView="1" name="Z_CBB513C7_65DA_4E63_80BD_5EC33D1F2686_.wvu.FilterData" hidden="1" oldHidden="1">
    <formula>дод1!$A$3:$H$167</formula>
    <oldFormula>дод1!$A$3:$H$167</oldFormula>
  </rdn>
  <rcv guid="{CBB513C7-65DA-4E63-80BD-5EC33D1F2686}" action="add"/>
</revisions>
</file>

<file path=xl/revisions/revisionLog14.xml><?xml version="1.0" encoding="utf-8"?>
<revisions xmlns="http://schemas.openxmlformats.org/spreadsheetml/2006/main" xmlns:r="http://schemas.openxmlformats.org/officeDocument/2006/relationships">
  <rcv guid="{CBB513C7-65DA-4E63-80BD-5EC33D1F2686}" action="delete"/>
  <rdn rId="0" localSheetId="1" customView="1" name="Z_CBB513C7_65DA_4E63_80BD_5EC33D1F2686_.wvu.PrintArea" hidden="1" oldHidden="1">
    <formula>дод1!$A$1:$G$159</formula>
    <oldFormula>дод1!$A$1:$G$159</oldFormula>
  </rdn>
  <rdn rId="0" localSheetId="1" customView="1" name="Z_CBB513C7_65DA_4E63_80BD_5EC33D1F2686_.wvu.PrintTitles" hidden="1" oldHidden="1">
    <formula>дод1!$3:$5</formula>
    <oldFormula>дод1!$3:$5</oldFormula>
  </rdn>
  <rdn rId="0" localSheetId="1" customView="1" name="Z_CBB513C7_65DA_4E63_80BD_5EC33D1F2686_.wvu.FilterData" hidden="1" oldHidden="1">
    <formula>дод1!$A$3:$G$157</formula>
    <oldFormula>дод1!$A$3:$G$157</oldFormula>
  </rdn>
  <rcv guid="{CBB513C7-65DA-4E63-80BD-5EC33D1F2686}"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30" sId="1" ref="A9:XFD9" action="insertRow">
    <undo index="65535" exp="area" ref3D="1" dr="$A$1:$G$1048576" dn="Z_DAC4FDE6_521A_4AD3_B059_5037240BB82F_.wvu.PrintArea" sId="1"/>
    <undo index="65535" exp="area" ref3D="1" dr="$A$1:$G$1048576" dn="Z_5DFB00D8_4C66_46DF_B6CC_B4AD08839417_.wvu.PrintArea" sId="1"/>
    <undo index="1" exp="area" ref3D="1" dr="$A$1:$A$1048576" dn="Z_3A7A647F_2E36_4C20_9F73_97EAD0636019_.wvu.PrintTitles" sId="1"/>
    <undo index="65535" exp="area" ref3D="1" dr="$A$174:$XFD$186" dn="Z_CBB513C7_65DA_4E63_80BD_5EC33D1F2686_.wvu.Rows" sId="1"/>
    <undo index="65535" exp="area" ref3D="1" dr="$A$1:$G$1048576" dn="Z_372C8445_6960_4025_8589_BB7CB1988664_.wvu.PrintArea" sId="1"/>
    <undo index="65535" exp="area" ref3D="1" dr="$A$174:$XFD$186" dn="Z_31AE3B17_B44E_410E_9C63_8ED7CDF3AA8F_.wvu.Rows" sId="1"/>
    <undo index="1" exp="area" ref3D="1" dr="$A$1:$A$1048576" dn="Z_07EEE355_17D9_4C79_97A1_63CEF69EFEC6_.wvu.PrintTitles" sId="1"/>
  </rrc>
  <rrc rId="131" sId="1" ref="A9:XFD9" action="insertRow">
    <undo index="65535" exp="area" ref3D="1" dr="$A$1:$G$1048576" dn="Z_DAC4FDE6_521A_4AD3_B059_5037240BB82F_.wvu.PrintArea" sId="1"/>
    <undo index="65535" exp="area" ref3D="1" dr="$A$1:$G$1048576" dn="Z_5DFB00D8_4C66_46DF_B6CC_B4AD08839417_.wvu.PrintArea" sId="1"/>
    <undo index="1" exp="area" ref3D="1" dr="$A$1:$A$1048576" dn="Z_3A7A647F_2E36_4C20_9F73_97EAD0636019_.wvu.PrintTitles" sId="1"/>
    <undo index="65535" exp="area" ref3D="1" dr="$A$175:$XFD$187" dn="Z_CBB513C7_65DA_4E63_80BD_5EC33D1F2686_.wvu.Rows" sId="1"/>
    <undo index="65535" exp="area" ref3D="1" dr="$A$1:$G$1048576" dn="Z_372C8445_6960_4025_8589_BB7CB1988664_.wvu.PrintArea" sId="1"/>
    <undo index="65535" exp="area" ref3D="1" dr="$A$175:$XFD$187" dn="Z_31AE3B17_B44E_410E_9C63_8ED7CDF3AA8F_.wvu.Rows" sId="1"/>
    <undo index="1" exp="area" ref3D="1" dr="$A$1:$A$1048576" dn="Z_07EEE355_17D9_4C79_97A1_63CEF69EFEC6_.wvu.PrintTitles" sId="1"/>
  </rrc>
  <rcc rId="132" sId="1" odxf="1" dxf="1">
    <nc r="A9" t="inlineStr">
      <is>
        <t xml:space="preserve">ВСЬОГО за рахунок субвенції з державного бюджету місцевим бюджетам на здійснення заходів соціально-економічного розвитку окремих територій за 2017 рік (залишок коштів субвенції на початок року),  у т.ч. </t>
      </is>
    </nc>
    <odxf>
      <font>
        <i val="0"/>
        <sz val="16"/>
        <family val="1"/>
      </font>
    </odxf>
    <ndxf>
      <font>
        <i/>
        <sz val="16"/>
        <family val="1"/>
      </font>
    </ndxf>
  </rcc>
  <rcc rId="133" sId="1" odxf="1" dxf="1">
    <nc r="A10" t="inlineStr">
      <is>
        <t>Співфінансування залишку субвенції з державного бюджету місцевим бюджетам на здійснення заходів соціально-економічного розвитку окремих територій за 2017 рік</t>
      </is>
    </nc>
    <odxf>
      <font>
        <i val="0"/>
        <sz val="16"/>
        <family val="1"/>
      </font>
    </odxf>
    <ndxf>
      <font>
        <i/>
        <sz val="16"/>
        <family val="1"/>
      </font>
    </ndxf>
  </rcc>
  <rrc rId="134" sId="1" ref="A21:XFD21" action="deleteRow">
    <undo index="65535" exp="area" ref3D="1" dr="$A$1:$G$1048576" dn="Z_DAC4FDE6_521A_4AD3_B059_5037240BB82F_.wvu.PrintArea" sId="1"/>
    <undo index="65535" exp="area" ref3D="1" dr="$A$1:$G$1048576" dn="Z_5DFB00D8_4C66_46DF_B6CC_B4AD08839417_.wvu.PrintArea" sId="1"/>
    <undo index="1" exp="area" ref3D="1" dr="$A$1:$A$1048576" dn="Z_3A7A647F_2E36_4C20_9F73_97EAD0636019_.wvu.PrintTitles" sId="1"/>
    <undo index="65535" exp="area" ref3D="1" dr="$A$176:$XFD$188" dn="Z_CBB513C7_65DA_4E63_80BD_5EC33D1F2686_.wvu.Rows" sId="1"/>
    <undo index="65535" exp="area" ref3D="1" dr="$A$1:$G$1048576" dn="Z_372C8445_6960_4025_8589_BB7CB1988664_.wvu.PrintArea" sId="1"/>
    <undo index="65535" exp="area" ref3D="1" dr="$A$176:$XFD$188" dn="Z_31AE3B17_B44E_410E_9C63_8ED7CDF3AA8F_.wvu.Rows" sId="1"/>
    <undo index="1" exp="area" ref3D="1" dr="$A$1:$A$1048576" dn="Z_07EEE355_17D9_4C79_97A1_63CEF69EFEC6_.wvu.PrintTitles" sId="1"/>
    <rfmt sheetId="1" xfDxf="1" sqref="A21:XFD21" start="0" length="0">
      <dxf>
        <font>
          <i/>
          <sz val="14"/>
          <family val="1"/>
        </font>
        <alignment horizontal="left" vertical="top"/>
      </dxf>
    </rfmt>
    <rcc rId="0" sId="1" dxf="1">
      <nc r="A21" t="inlineStr">
        <is>
          <t>Капітальний ремонт внутрішнього дворового твердого покриття та облаштування водостоків дошкільного навчального закладу N 128 м. Миколаєва</t>
        </is>
      </nc>
      <ndxf>
        <font>
          <sz val="16"/>
          <family val="1"/>
        </font>
        <numFmt numFmtId="165" formatCode="0.0_)"/>
        <alignment wrapText="1"/>
        <border outline="0">
          <left style="thin">
            <color indexed="64"/>
          </left>
          <bottom style="thin">
            <color indexed="64"/>
          </bottom>
        </border>
        <protection locked="0"/>
      </ndxf>
    </rcc>
    <rcc rId="0" sId="1" dxf="1">
      <nc r="B21">
        <f>F21+G21</f>
      </nc>
      <ndxf>
        <font>
          <sz val="16"/>
          <family val="1"/>
        </font>
        <numFmt numFmtId="167" formatCode="#,##0.00000"/>
        <alignment horizontal="right" wrapText="1"/>
        <border outline="0">
          <left style="thin">
            <color indexed="64"/>
          </left>
          <right style="thin">
            <color indexed="64"/>
          </right>
          <bottom style="thin">
            <color indexed="64"/>
          </bottom>
        </border>
        <protection locked="0"/>
      </ndxf>
    </rcc>
    <rfmt sheetId="1" sqref="C21" start="0" length="0">
      <dxf>
        <font>
          <sz val="16"/>
          <family val="1"/>
        </font>
        <numFmt numFmtId="167" formatCode="#,##0.00000"/>
        <alignment horizontal="right" wrapText="1"/>
        <border outline="0">
          <left style="thin">
            <color indexed="64"/>
          </left>
          <right style="thin">
            <color indexed="64"/>
          </right>
          <bottom style="thin">
            <color indexed="64"/>
          </bottom>
        </border>
        <protection locked="0"/>
      </dxf>
    </rfmt>
    <rcc rId="0" sId="1" dxf="1" numFmtId="4">
      <nc r="D21">
        <v>23.217980000000001</v>
      </nc>
      <ndxf>
        <font>
          <sz val="16"/>
          <family val="1"/>
        </font>
        <numFmt numFmtId="167" formatCode="#,##0.00000"/>
        <alignment horizontal="right" wrapText="1"/>
        <border outline="0">
          <left style="thin">
            <color indexed="64"/>
          </left>
          <right style="thin">
            <color indexed="64"/>
          </right>
          <bottom style="thin">
            <color indexed="64"/>
          </bottom>
        </border>
        <protection locked="0"/>
      </ndxf>
    </rcc>
    <rfmt sheetId="1" sqref="E21" start="0" length="0">
      <dxf>
        <font>
          <sz val="16"/>
          <family val="1"/>
        </font>
        <numFmt numFmtId="167" formatCode="#,##0.00000"/>
        <alignment horizontal="right" wrapText="1"/>
        <border outline="0">
          <left style="thin">
            <color indexed="64"/>
          </left>
          <right style="thin">
            <color indexed="64"/>
          </right>
          <bottom style="thin">
            <color indexed="64"/>
          </bottom>
        </border>
        <protection locked="0"/>
      </dxf>
    </rfmt>
    <rcc rId="0" sId="1" dxf="1">
      <nc r="F21">
        <f>SUM(D21:E21)</f>
      </nc>
      <ndxf>
        <font>
          <b/>
          <i val="0"/>
          <sz val="16"/>
          <family val="1"/>
        </font>
        <numFmt numFmtId="167" formatCode="#,##0.00000"/>
        <alignment horizontal="right" wrapText="1"/>
        <border outline="0">
          <left style="thin">
            <color indexed="64"/>
          </left>
          <right style="thin">
            <color indexed="64"/>
          </right>
          <top style="thin">
            <color indexed="64"/>
          </top>
          <bottom style="thin">
            <color indexed="64"/>
          </bottom>
        </border>
      </ndxf>
    </rcc>
    <rfmt sheetId="1" sqref="G21" start="0" length="0">
      <dxf>
        <font>
          <sz val="16"/>
          <family val="1"/>
        </font>
        <numFmt numFmtId="167" formatCode="#,##0.00000"/>
        <alignment horizontal="right" wrapText="1"/>
        <border outline="0">
          <left style="thin">
            <color indexed="64"/>
          </left>
          <right style="thin">
            <color indexed="64"/>
          </right>
          <bottom style="thin">
            <color indexed="64"/>
          </bottom>
        </border>
        <protection locked="0"/>
      </dxf>
    </rfmt>
  </rrc>
  <rrc rId="135" sId="1" ref="A21:XFD21" action="deleteRow">
    <undo index="65535" exp="area" ref3D="1" dr="$A$1:$G$1048576" dn="Z_DAC4FDE6_521A_4AD3_B059_5037240BB82F_.wvu.PrintArea" sId="1"/>
    <undo index="65535" exp="area" ref3D="1" dr="$A$1:$G$1048576" dn="Z_5DFB00D8_4C66_46DF_B6CC_B4AD08839417_.wvu.PrintArea" sId="1"/>
    <undo index="1" exp="area" ref3D="1" dr="$A$1:$A$1048576" dn="Z_3A7A647F_2E36_4C20_9F73_97EAD0636019_.wvu.PrintTitles" sId="1"/>
    <undo index="65535" exp="area" ref3D="1" dr="$A$175:$XFD$187" dn="Z_CBB513C7_65DA_4E63_80BD_5EC33D1F2686_.wvu.Rows" sId="1"/>
    <undo index="65535" exp="area" ref3D="1" dr="$A$1:$G$1048576" dn="Z_372C8445_6960_4025_8589_BB7CB1988664_.wvu.PrintArea" sId="1"/>
    <undo index="65535" exp="area" ref3D="1" dr="$A$175:$XFD$187" dn="Z_31AE3B17_B44E_410E_9C63_8ED7CDF3AA8F_.wvu.Rows" sId="1"/>
    <undo index="1" exp="area" ref3D="1" dr="$A$1:$A$1048576" dn="Z_07EEE355_17D9_4C79_97A1_63CEF69EFEC6_.wvu.PrintTitles" sId="1"/>
    <rfmt sheetId="1" xfDxf="1" sqref="A21:XFD21" start="0" length="0">
      <dxf>
        <font>
          <i/>
          <sz val="14"/>
          <family val="1"/>
        </font>
        <alignment horizontal="left" vertical="top"/>
      </dxf>
    </rfmt>
    <rcc rId="0" sId="1" dxf="1">
      <nc r="A21" t="inlineStr">
        <is>
          <t>Придбання комп'ютерної техніки для Дошкільного навчального закладу N 52 міста Миколаєва</t>
        </is>
      </nc>
      <ndxf>
        <font>
          <sz val="16"/>
          <family val="1"/>
        </font>
        <numFmt numFmtId="165" formatCode="0.0_)"/>
        <alignment wrapText="1"/>
        <border outline="0">
          <left style="thin">
            <color indexed="64"/>
          </left>
          <bottom style="thin">
            <color indexed="64"/>
          </bottom>
        </border>
        <protection locked="0"/>
      </ndxf>
    </rcc>
    <rcc rId="0" sId="1" dxf="1">
      <nc r="B21">
        <f>F21+G21</f>
      </nc>
      <ndxf>
        <font>
          <sz val="16"/>
          <family val="1"/>
        </font>
        <numFmt numFmtId="167" formatCode="#,##0.00000"/>
        <alignment horizontal="right" wrapText="1"/>
        <border outline="0">
          <left style="thin">
            <color indexed="64"/>
          </left>
          <right style="thin">
            <color indexed="64"/>
          </right>
          <bottom style="thin">
            <color indexed="64"/>
          </bottom>
        </border>
        <protection locked="0"/>
      </ndxf>
    </rcc>
    <rfmt sheetId="1" sqref="C21" start="0" length="0">
      <dxf>
        <font>
          <sz val="16"/>
          <family val="1"/>
        </font>
        <numFmt numFmtId="167" formatCode="#,##0.00000"/>
        <alignment horizontal="right" wrapText="1"/>
        <border outline="0">
          <left style="thin">
            <color indexed="64"/>
          </left>
          <right style="thin">
            <color indexed="64"/>
          </right>
          <bottom style="thin">
            <color indexed="64"/>
          </bottom>
        </border>
        <protection locked="0"/>
      </dxf>
    </rfmt>
    <rcc rId="0" sId="1" dxf="1" numFmtId="4">
      <nc r="D21">
        <v>4.5242699999999996</v>
      </nc>
      <ndxf>
        <font>
          <sz val="16"/>
          <family val="1"/>
        </font>
        <numFmt numFmtId="167" formatCode="#,##0.00000"/>
        <alignment horizontal="right" wrapText="1"/>
        <border outline="0">
          <left style="thin">
            <color indexed="64"/>
          </left>
          <right style="thin">
            <color indexed="64"/>
          </right>
          <bottom style="thin">
            <color indexed="64"/>
          </bottom>
        </border>
        <protection locked="0"/>
      </ndxf>
    </rcc>
    <rfmt sheetId="1" sqref="E21" start="0" length="0">
      <dxf>
        <font>
          <sz val="16"/>
          <family val="1"/>
        </font>
        <numFmt numFmtId="167" formatCode="#,##0.00000"/>
        <alignment horizontal="right" wrapText="1"/>
        <border outline="0">
          <left style="thin">
            <color indexed="64"/>
          </left>
          <right style="thin">
            <color indexed="64"/>
          </right>
          <bottom style="thin">
            <color indexed="64"/>
          </bottom>
        </border>
        <protection locked="0"/>
      </dxf>
    </rfmt>
    <rcc rId="0" sId="1" dxf="1">
      <nc r="F21">
        <f>SUM(D21:E21)</f>
      </nc>
      <ndxf>
        <font>
          <b/>
          <i val="0"/>
          <sz val="16"/>
          <family val="1"/>
        </font>
        <numFmt numFmtId="167" formatCode="#,##0.00000"/>
        <alignment horizontal="right" wrapText="1"/>
        <border outline="0">
          <left style="thin">
            <color indexed="64"/>
          </left>
          <right style="thin">
            <color indexed="64"/>
          </right>
          <top style="thin">
            <color indexed="64"/>
          </top>
          <bottom style="thin">
            <color indexed="64"/>
          </bottom>
        </border>
      </ndxf>
    </rcc>
    <rcc rId="0" sId="1" dxf="1" numFmtId="4">
      <nc r="G21">
        <v>0.13600000000000001</v>
      </nc>
      <ndxf>
        <font>
          <sz val="16"/>
          <family val="1"/>
        </font>
        <numFmt numFmtId="167" formatCode="#,##0.00000"/>
        <alignment horizontal="right" wrapText="1"/>
        <border outline="0">
          <left style="thin">
            <color indexed="64"/>
          </left>
          <right style="thin">
            <color indexed="64"/>
          </right>
          <bottom style="thin">
            <color indexed="64"/>
          </bottom>
        </border>
        <protection locked="0"/>
      </ndxf>
    </rcc>
  </rrc>
  <rrc rId="136" sId="1" ref="A22:XFD22" action="deleteRow">
    <undo index="65535" exp="area" ref3D="1" dr="$A$1:$G$1048576" dn="Z_DAC4FDE6_521A_4AD3_B059_5037240BB82F_.wvu.PrintArea" sId="1"/>
    <undo index="65535" exp="area" ref3D="1" dr="$A$1:$G$1048576" dn="Z_5DFB00D8_4C66_46DF_B6CC_B4AD08839417_.wvu.PrintArea" sId="1"/>
    <undo index="1" exp="area" ref3D="1" dr="$A$1:$A$1048576" dn="Z_3A7A647F_2E36_4C20_9F73_97EAD0636019_.wvu.PrintTitles" sId="1"/>
    <undo index="65535" exp="area" ref3D="1" dr="$A$174:$XFD$186" dn="Z_CBB513C7_65DA_4E63_80BD_5EC33D1F2686_.wvu.Rows" sId="1"/>
    <undo index="65535" exp="area" ref3D="1" dr="$A$1:$G$1048576" dn="Z_372C8445_6960_4025_8589_BB7CB1988664_.wvu.PrintArea" sId="1"/>
    <undo index="65535" exp="area" ref3D="1" dr="$A$174:$XFD$186" dn="Z_31AE3B17_B44E_410E_9C63_8ED7CDF3AA8F_.wvu.Rows" sId="1"/>
    <undo index="1" exp="area" ref3D="1" dr="$A$1:$A$1048576" dn="Z_07EEE355_17D9_4C79_97A1_63CEF69EFEC6_.wvu.PrintTitles" sId="1"/>
    <rfmt sheetId="1" xfDxf="1" sqref="A22:XFD22" start="0" length="0">
      <dxf>
        <font>
          <i/>
          <sz val="14"/>
          <family val="1"/>
        </font>
        <alignment horizontal="left" vertical="top"/>
      </dxf>
    </rfmt>
    <rcc rId="0" sId="1" dxf="1">
      <nc r="A22" t="inlineStr">
        <is>
          <t>Придбання кліматичного, технологічного, музичного обладнання, оргтехніки, малих архітектурних форм для облаштування дитячого та спортивного майданчику для дошкільного навчального закладу N 53 м. Миколаєва</t>
        </is>
      </nc>
      <ndxf>
        <font>
          <sz val="16"/>
          <family val="1"/>
        </font>
        <numFmt numFmtId="165" formatCode="0.0_)"/>
        <alignment wrapText="1"/>
        <border outline="0">
          <left style="thin">
            <color indexed="64"/>
          </left>
          <bottom style="thin">
            <color indexed="64"/>
          </bottom>
        </border>
        <protection locked="0"/>
      </ndxf>
    </rcc>
    <rcc rId="0" sId="1" dxf="1">
      <nc r="B22">
        <f>F22+G22</f>
      </nc>
      <ndxf>
        <font>
          <sz val="16"/>
          <family val="1"/>
        </font>
        <numFmt numFmtId="167" formatCode="#,##0.00000"/>
        <alignment horizontal="right" wrapText="1"/>
        <border outline="0">
          <left style="thin">
            <color indexed="64"/>
          </left>
          <right style="thin">
            <color indexed="64"/>
          </right>
          <bottom style="thin">
            <color indexed="64"/>
          </bottom>
        </border>
        <protection locked="0"/>
      </ndxf>
    </rcc>
    <rfmt sheetId="1" sqref="C22" start="0" length="0">
      <dxf>
        <font>
          <sz val="16"/>
          <family val="1"/>
        </font>
        <numFmt numFmtId="167" formatCode="#,##0.00000"/>
        <alignment horizontal="right" wrapText="1"/>
        <border outline="0">
          <left style="thin">
            <color indexed="64"/>
          </left>
          <right style="thin">
            <color indexed="64"/>
          </right>
          <bottom style="thin">
            <color indexed="64"/>
          </bottom>
        </border>
        <protection locked="0"/>
      </dxf>
    </rfmt>
    <rcc rId="0" sId="1" dxf="1" numFmtId="4">
      <nc r="D22">
        <v>160</v>
      </nc>
      <ndxf>
        <font>
          <sz val="16"/>
          <family val="1"/>
        </font>
        <numFmt numFmtId="167" formatCode="#,##0.00000"/>
        <alignment horizontal="right" wrapText="1"/>
        <border outline="0">
          <left style="thin">
            <color indexed="64"/>
          </left>
          <right style="thin">
            <color indexed="64"/>
          </right>
          <bottom style="thin">
            <color indexed="64"/>
          </bottom>
        </border>
        <protection locked="0"/>
      </ndxf>
    </rcc>
    <rfmt sheetId="1" sqref="E22" start="0" length="0">
      <dxf>
        <font>
          <sz val="16"/>
          <family val="1"/>
        </font>
        <numFmt numFmtId="167" formatCode="#,##0.00000"/>
        <alignment horizontal="right" wrapText="1"/>
        <border outline="0">
          <left style="thin">
            <color indexed="64"/>
          </left>
          <right style="thin">
            <color indexed="64"/>
          </right>
          <bottom style="thin">
            <color indexed="64"/>
          </bottom>
        </border>
        <protection locked="0"/>
      </dxf>
    </rfmt>
    <rcc rId="0" sId="1" dxf="1">
      <nc r="F22">
        <f>SUM(D22:E22)</f>
      </nc>
      <ndxf>
        <font>
          <b/>
          <i val="0"/>
          <sz val="16"/>
          <family val="1"/>
        </font>
        <numFmt numFmtId="167" formatCode="#,##0.00000"/>
        <alignment horizontal="right" wrapText="1"/>
        <border outline="0">
          <left style="thin">
            <color indexed="64"/>
          </left>
          <right style="thin">
            <color indexed="64"/>
          </right>
          <top style="thin">
            <color indexed="64"/>
          </top>
          <bottom style="thin">
            <color indexed="64"/>
          </bottom>
        </border>
      </ndxf>
    </rcc>
    <rcc rId="0" sId="1" dxf="1" numFmtId="4">
      <nc r="G22">
        <v>4.8</v>
      </nc>
      <ndxf>
        <font>
          <sz val="16"/>
          <family val="1"/>
        </font>
        <numFmt numFmtId="167" formatCode="#,##0.00000"/>
        <alignment horizontal="right" wrapText="1"/>
        <border outline="0">
          <left style="thin">
            <color indexed="64"/>
          </left>
          <right style="thin">
            <color indexed="64"/>
          </right>
          <bottom style="thin">
            <color indexed="64"/>
          </bottom>
        </border>
        <protection locked="0"/>
      </ndxf>
    </rcc>
  </rrc>
  <rrc rId="137" sId="1" ref="A11:XFD11" action="deleteRow">
    <undo index="65535" exp="area" ref3D="1" dr="$A$1:$G$1048576" dn="Z_DAC4FDE6_521A_4AD3_B059_5037240BB82F_.wvu.PrintArea" sId="1"/>
    <undo index="65535" exp="area" ref3D="1" dr="$A$1:$G$1048576" dn="Z_5DFB00D8_4C66_46DF_B6CC_B4AD08839417_.wvu.PrintArea" sId="1"/>
    <undo index="1" exp="area" ref3D="1" dr="$A$1:$A$1048576" dn="Z_3A7A647F_2E36_4C20_9F73_97EAD0636019_.wvu.PrintTitles" sId="1"/>
    <undo index="65535" exp="area" ref3D="1" dr="$A$173:$XFD$185" dn="Z_CBB513C7_65DA_4E63_80BD_5EC33D1F2686_.wvu.Rows" sId="1"/>
    <undo index="65535" exp="area" ref3D="1" dr="$A$1:$G$1048576" dn="Z_372C8445_6960_4025_8589_BB7CB1988664_.wvu.PrintArea" sId="1"/>
    <undo index="65535" exp="area" ref3D="1" dr="$A$173:$XFD$185" dn="Z_31AE3B17_B44E_410E_9C63_8ED7CDF3AA8F_.wvu.Rows" sId="1"/>
    <undo index="1" exp="area" ref3D="1" dr="$A$1:$A$1048576" dn="Z_07EEE355_17D9_4C79_97A1_63CEF69EFEC6_.wvu.PrintTitles" sId="1"/>
    <rfmt sheetId="1" xfDxf="1" sqref="A11:XFD11" start="0" length="0">
      <dxf>
        <font>
          <i/>
          <sz val="14"/>
          <family val="1"/>
        </font>
        <alignment horizontal="left" vertical="top"/>
      </dxf>
    </rfmt>
    <rcc rId="0" sId="1" dxf="1">
      <nc r="A11" t="inlineStr">
        <is>
          <t>Придбання кондиціонеру для Дошкільного навчального закладу № 52 міста Миколаєва</t>
        </is>
      </nc>
      <ndxf>
        <font>
          <sz val="16"/>
          <family val="1"/>
        </font>
        <numFmt numFmtId="165" formatCode="0.0_)"/>
        <alignment wrapText="1"/>
        <border outline="0">
          <left style="thin">
            <color indexed="64"/>
          </left>
          <bottom style="thin">
            <color indexed="64"/>
          </bottom>
        </border>
        <protection locked="0"/>
      </ndxf>
    </rcc>
    <rcc rId="0" sId="1" dxf="1">
      <nc r="B11">
        <f>F11+G11</f>
      </nc>
      <ndxf>
        <font>
          <sz val="16"/>
          <family val="1"/>
        </font>
        <numFmt numFmtId="167" formatCode="#,##0.00000"/>
        <alignment horizontal="right" wrapText="1"/>
        <border outline="0">
          <left style="thin">
            <color indexed="64"/>
          </left>
          <right style="thin">
            <color indexed="64"/>
          </right>
          <bottom style="thin">
            <color indexed="64"/>
          </bottom>
        </border>
        <protection locked="0"/>
      </ndxf>
    </rcc>
    <rfmt sheetId="1" sqref="C11" start="0" length="0">
      <dxf>
        <font>
          <sz val="16"/>
          <family val="1"/>
        </font>
        <numFmt numFmtId="167" formatCode="#,##0.00000"/>
        <alignment horizontal="right" wrapText="1"/>
        <border outline="0">
          <left style="thin">
            <color indexed="64"/>
          </left>
          <right style="thin">
            <color indexed="64"/>
          </right>
          <bottom style="thin">
            <color indexed="64"/>
          </bottom>
        </border>
        <protection locked="0"/>
      </dxf>
    </rfmt>
    <rfmt sheetId="1" sqref="D11" start="0" length="0">
      <dxf>
        <font>
          <sz val="16"/>
          <family val="1"/>
        </font>
        <numFmt numFmtId="167" formatCode="#,##0.00000"/>
        <alignment horizontal="right" wrapText="1"/>
        <border outline="0">
          <left style="thin">
            <color indexed="64"/>
          </left>
          <right style="thin">
            <color indexed="64"/>
          </right>
          <bottom style="thin">
            <color indexed="64"/>
          </bottom>
        </border>
        <protection locked="0"/>
      </dxf>
    </rfmt>
    <rcc rId="0" sId="1" dxf="1" numFmtId="4">
      <nc r="E11">
        <v>22</v>
      </nc>
      <ndxf>
        <font>
          <sz val="16"/>
          <family val="1"/>
        </font>
        <numFmt numFmtId="167" formatCode="#,##0.00000"/>
        <alignment horizontal="right" wrapText="1"/>
        <border outline="0">
          <left style="thin">
            <color indexed="64"/>
          </left>
          <right style="thin">
            <color indexed="64"/>
          </right>
          <bottom style="thin">
            <color indexed="64"/>
          </bottom>
        </border>
        <protection locked="0"/>
      </ndxf>
    </rcc>
    <rcc rId="0" sId="1" dxf="1">
      <nc r="F11">
        <f>SUM(D11:E11)</f>
      </nc>
      <ndxf>
        <font>
          <b/>
          <i val="0"/>
          <sz val="16"/>
          <family val="1"/>
        </font>
        <numFmt numFmtId="167" formatCode="#,##0.00000"/>
        <alignment horizontal="right" wrapText="1"/>
        <border outline="0">
          <left style="thin">
            <color indexed="64"/>
          </left>
          <right style="thin">
            <color indexed="64"/>
          </right>
          <top style="thin">
            <color indexed="64"/>
          </top>
          <bottom style="thin">
            <color indexed="64"/>
          </bottom>
        </border>
      </ndxf>
    </rcc>
    <rcc rId="0" sId="1" dxf="1" numFmtId="4">
      <nc r="G11">
        <v>0.66</v>
      </nc>
      <ndxf>
        <font>
          <sz val="16"/>
          <family val="1"/>
        </font>
        <numFmt numFmtId="167" formatCode="#,##0.00000"/>
        <alignment horizontal="right" wrapText="1"/>
        <border outline="0">
          <left style="thin">
            <color indexed="64"/>
          </left>
          <right style="thin">
            <color indexed="64"/>
          </right>
          <bottom style="thin">
            <color indexed="64"/>
          </bottom>
        </border>
        <protection locked="0"/>
      </ndxf>
    </rcc>
  </rrc>
  <rfmt sheetId="1" sqref="A14:XFD16" start="0" length="2147483647">
    <dxf>
      <font>
        <color rgb="FFFF0000"/>
      </font>
    </dxf>
  </rfmt>
  <rfmt sheetId="1" sqref="A14:XFD14" start="0" length="2147483647">
    <dxf>
      <font>
        <color auto="1"/>
      </font>
    </dxf>
  </rfmt>
  <rrc rId="138" sId="1" ref="A15:XFD15" action="deleteRow">
    <undo index="65535" exp="area" ref3D="1" dr="$A$1:$G$1048576" dn="Z_DAC4FDE6_521A_4AD3_B059_5037240BB82F_.wvu.PrintArea" sId="1"/>
    <undo index="65535" exp="area" ref3D="1" dr="$A$1:$G$1048576" dn="Z_5DFB00D8_4C66_46DF_B6CC_B4AD08839417_.wvu.PrintArea" sId="1"/>
    <undo index="1" exp="area" ref3D="1" dr="$A$1:$A$1048576" dn="Z_3A7A647F_2E36_4C20_9F73_97EAD0636019_.wvu.PrintTitles" sId="1"/>
    <undo index="65535" exp="area" ref3D="1" dr="$A$172:$XFD$184" dn="Z_CBB513C7_65DA_4E63_80BD_5EC33D1F2686_.wvu.Rows" sId="1"/>
    <undo index="65535" exp="area" ref3D="1" dr="$A$1:$G$1048576" dn="Z_372C8445_6960_4025_8589_BB7CB1988664_.wvu.PrintArea" sId="1"/>
    <undo index="65535" exp="area" ref3D="1" dr="$A$172:$XFD$184" dn="Z_31AE3B17_B44E_410E_9C63_8ED7CDF3AA8F_.wvu.Rows" sId="1"/>
    <undo index="1" exp="area" ref3D="1" dr="$A$1:$A$1048576" dn="Z_07EEE355_17D9_4C79_97A1_63CEF69EFEC6_.wvu.PrintTitles" sId="1"/>
    <rfmt sheetId="1" xfDxf="1" sqref="A15:XFD15" start="0" length="0">
      <dxf>
        <font>
          <i/>
          <sz val="14"/>
          <color rgb="FFFF0000"/>
          <family val="1"/>
        </font>
        <alignment horizontal="left" vertical="top"/>
      </dxf>
    </rfmt>
    <rcc rId="0" sId="1" dxf="1">
      <nc r="A15" t="inlineStr">
        <is>
          <t>Придбання ноутбуку для Дошкільного навчального закладу № 2 м. Миколаєва</t>
        </is>
      </nc>
      <ndxf>
        <font>
          <sz val="16"/>
          <color rgb="FFFF0000"/>
          <family val="1"/>
        </font>
        <numFmt numFmtId="165" formatCode="0.0_)"/>
        <alignment wrapText="1"/>
        <border outline="0">
          <left style="thin">
            <color indexed="64"/>
          </left>
          <bottom style="thin">
            <color indexed="64"/>
          </bottom>
        </border>
        <protection locked="0"/>
      </ndxf>
    </rcc>
    <rcc rId="0" sId="1" dxf="1">
      <nc r="B15">
        <f>F15+G15</f>
      </nc>
      <ndxf>
        <font>
          <sz val="16"/>
          <color rgb="FFFF0000"/>
          <family val="1"/>
        </font>
        <numFmt numFmtId="167" formatCode="#,##0.00000"/>
        <alignment horizontal="right" wrapText="1"/>
        <border outline="0">
          <left style="thin">
            <color indexed="64"/>
          </left>
          <right style="thin">
            <color indexed="64"/>
          </right>
          <bottom style="thin">
            <color indexed="64"/>
          </bottom>
        </border>
        <protection locked="0"/>
      </ndxf>
    </rcc>
    <rfmt sheetId="1" sqref="C15" start="0" length="0">
      <dxf>
        <font>
          <sz val="16"/>
          <color rgb="FFFF0000"/>
          <family val="1"/>
        </font>
        <numFmt numFmtId="167" formatCode="#,##0.00000"/>
        <alignment horizontal="right" wrapText="1"/>
        <border outline="0">
          <left style="thin">
            <color indexed="64"/>
          </left>
          <right style="thin">
            <color indexed="64"/>
          </right>
          <bottom style="thin">
            <color indexed="64"/>
          </bottom>
        </border>
        <protection locked="0"/>
      </dxf>
    </rfmt>
    <rfmt sheetId="1" sqref="D15" start="0" length="0">
      <dxf>
        <font>
          <sz val="16"/>
          <color rgb="FFFF0000"/>
          <family val="1"/>
        </font>
        <numFmt numFmtId="167" formatCode="#,##0.00000"/>
        <alignment horizontal="right" wrapText="1"/>
        <border outline="0">
          <left style="thin">
            <color indexed="64"/>
          </left>
          <right style="thin">
            <color indexed="64"/>
          </right>
          <bottom style="thin">
            <color indexed="64"/>
          </bottom>
        </border>
        <protection locked="0"/>
      </dxf>
    </rfmt>
    <rcc rId="0" sId="1" dxf="1" numFmtId="4">
      <nc r="E15">
        <v>12</v>
      </nc>
      <ndxf>
        <font>
          <sz val="16"/>
          <color rgb="FFFF0000"/>
          <family val="1"/>
        </font>
        <numFmt numFmtId="167" formatCode="#,##0.00000"/>
        <alignment horizontal="right" wrapText="1"/>
        <border outline="0">
          <left style="thin">
            <color indexed="64"/>
          </left>
          <right style="thin">
            <color indexed="64"/>
          </right>
          <bottom style="thin">
            <color indexed="64"/>
          </bottom>
        </border>
        <protection locked="0"/>
      </ndxf>
    </rcc>
    <rcc rId="0" sId="1" dxf="1">
      <nc r="F15">
        <f>SUM(D15:E15)</f>
      </nc>
      <ndxf>
        <font>
          <b/>
          <i val="0"/>
          <sz val="16"/>
          <color rgb="FFFF0000"/>
          <family val="1"/>
        </font>
        <numFmt numFmtId="167" formatCode="#,##0.00000"/>
        <alignment horizontal="right" wrapText="1"/>
        <border outline="0">
          <left style="thin">
            <color indexed="64"/>
          </left>
          <right style="thin">
            <color indexed="64"/>
          </right>
          <top style="thin">
            <color indexed="64"/>
          </top>
          <bottom style="thin">
            <color indexed="64"/>
          </bottom>
        </border>
      </ndxf>
    </rcc>
    <rcc rId="0" sId="1" dxf="1" numFmtId="4">
      <nc r="G15">
        <v>0.36</v>
      </nc>
      <ndxf>
        <font>
          <sz val="16"/>
          <color rgb="FFFF0000"/>
          <family val="1"/>
        </font>
        <numFmt numFmtId="167" formatCode="#,##0.00000"/>
        <alignment horizontal="right" wrapText="1"/>
        <border outline="0">
          <left style="thin">
            <color indexed="64"/>
          </left>
          <right style="thin">
            <color indexed="64"/>
          </right>
          <bottom style="thin">
            <color indexed="64"/>
          </bottom>
        </border>
        <protection locked="0"/>
      </ndxf>
    </rcc>
  </rrc>
  <rrc rId="139" sId="1" ref="A15:XFD15" action="deleteRow">
    <undo index="65535" exp="area" ref3D="1" dr="$A$1:$G$1048576" dn="Z_DAC4FDE6_521A_4AD3_B059_5037240BB82F_.wvu.PrintArea" sId="1"/>
    <undo index="65535" exp="area" ref3D="1" dr="$A$1:$G$1048576" dn="Z_5DFB00D8_4C66_46DF_B6CC_B4AD08839417_.wvu.PrintArea" sId="1"/>
    <undo index="1" exp="area" ref3D="1" dr="$A$1:$A$1048576" dn="Z_3A7A647F_2E36_4C20_9F73_97EAD0636019_.wvu.PrintTitles" sId="1"/>
    <undo index="65535" exp="area" ref3D="1" dr="$A$171:$XFD$183" dn="Z_CBB513C7_65DA_4E63_80BD_5EC33D1F2686_.wvu.Rows" sId="1"/>
    <undo index="65535" exp="area" ref3D="1" dr="$A$1:$G$1048576" dn="Z_372C8445_6960_4025_8589_BB7CB1988664_.wvu.PrintArea" sId="1"/>
    <undo index="65535" exp="area" ref3D="1" dr="$A$171:$XFD$183" dn="Z_31AE3B17_B44E_410E_9C63_8ED7CDF3AA8F_.wvu.Rows" sId="1"/>
    <undo index="1" exp="area" ref3D="1" dr="$A$1:$A$1048576" dn="Z_07EEE355_17D9_4C79_97A1_63CEF69EFEC6_.wvu.PrintTitles" sId="1"/>
    <rfmt sheetId="1" xfDxf="1" sqref="A15:XFD15" start="0" length="0">
      <dxf>
        <font>
          <i/>
          <sz val="14"/>
          <color rgb="FFFF0000"/>
          <family val="1"/>
        </font>
        <alignment horizontal="left" vertical="top"/>
      </dxf>
    </rfmt>
    <rcc rId="0" sId="1" dxf="1">
      <nc r="A15" t="inlineStr">
        <is>
          <t>Придбання ноутбуку для Дошкільного навчального закладу №  65 м. Миколаєва</t>
        </is>
      </nc>
      <ndxf>
        <font>
          <sz val="16"/>
          <color rgb="FFFF0000"/>
          <family val="1"/>
        </font>
        <numFmt numFmtId="165" formatCode="0.0_)"/>
        <alignment wrapText="1"/>
        <border outline="0">
          <left style="thin">
            <color indexed="64"/>
          </left>
          <bottom style="thin">
            <color indexed="64"/>
          </bottom>
        </border>
        <protection locked="0"/>
      </ndxf>
    </rcc>
    <rcc rId="0" sId="1" dxf="1">
      <nc r="B15">
        <f>F15+G15</f>
      </nc>
      <ndxf>
        <font>
          <sz val="16"/>
          <color rgb="FFFF0000"/>
          <family val="1"/>
        </font>
        <numFmt numFmtId="167" formatCode="#,##0.00000"/>
        <alignment horizontal="right" wrapText="1"/>
        <border outline="0">
          <left style="thin">
            <color indexed="64"/>
          </left>
          <right style="thin">
            <color indexed="64"/>
          </right>
          <bottom style="thin">
            <color indexed="64"/>
          </bottom>
        </border>
        <protection locked="0"/>
      </ndxf>
    </rcc>
    <rfmt sheetId="1" sqref="C15" start="0" length="0">
      <dxf>
        <font>
          <sz val="16"/>
          <color rgb="FFFF0000"/>
          <family val="1"/>
        </font>
        <numFmt numFmtId="167" formatCode="#,##0.00000"/>
        <alignment horizontal="right" wrapText="1"/>
        <border outline="0">
          <left style="thin">
            <color indexed="64"/>
          </left>
          <right style="thin">
            <color indexed="64"/>
          </right>
          <bottom style="thin">
            <color indexed="64"/>
          </bottom>
        </border>
        <protection locked="0"/>
      </dxf>
    </rfmt>
    <rfmt sheetId="1" sqref="D15" start="0" length="0">
      <dxf>
        <font>
          <sz val="16"/>
          <color rgb="FFFF0000"/>
          <family val="1"/>
        </font>
        <numFmt numFmtId="167" formatCode="#,##0.00000"/>
        <alignment horizontal="right" wrapText="1"/>
        <border outline="0">
          <left style="thin">
            <color indexed="64"/>
          </left>
          <right style="thin">
            <color indexed="64"/>
          </right>
          <bottom style="thin">
            <color indexed="64"/>
          </bottom>
        </border>
        <protection locked="0"/>
      </dxf>
    </rfmt>
    <rcc rId="0" sId="1" dxf="1" numFmtId="4">
      <nc r="E15">
        <v>12</v>
      </nc>
      <ndxf>
        <font>
          <sz val="16"/>
          <color rgb="FFFF0000"/>
          <family val="1"/>
        </font>
        <numFmt numFmtId="167" formatCode="#,##0.00000"/>
        <alignment horizontal="right" wrapText="1"/>
        <border outline="0">
          <left style="thin">
            <color indexed="64"/>
          </left>
          <right style="thin">
            <color indexed="64"/>
          </right>
          <bottom style="thin">
            <color indexed="64"/>
          </bottom>
        </border>
        <protection locked="0"/>
      </ndxf>
    </rcc>
    <rcc rId="0" sId="1" dxf="1">
      <nc r="F15">
        <f>SUM(D15:E15)</f>
      </nc>
      <ndxf>
        <font>
          <b/>
          <i val="0"/>
          <sz val="16"/>
          <color rgb="FFFF0000"/>
          <family val="1"/>
        </font>
        <numFmt numFmtId="167" formatCode="#,##0.00000"/>
        <alignment horizontal="right" wrapText="1"/>
        <border outline="0">
          <left style="thin">
            <color indexed="64"/>
          </left>
          <right style="thin">
            <color indexed="64"/>
          </right>
          <top style="thin">
            <color indexed="64"/>
          </top>
          <bottom style="thin">
            <color indexed="64"/>
          </bottom>
        </border>
      </ndxf>
    </rcc>
    <rcc rId="0" sId="1" dxf="1" numFmtId="4">
      <nc r="G15">
        <v>0.36</v>
      </nc>
      <ndxf>
        <font>
          <sz val="16"/>
          <color rgb="FFFF0000"/>
          <family val="1"/>
        </font>
        <numFmt numFmtId="167" formatCode="#,##0.00000"/>
        <alignment horizontal="right" wrapText="1"/>
        <border outline="0">
          <left style="thin">
            <color indexed="64"/>
          </left>
          <right style="thin">
            <color indexed="64"/>
          </right>
          <bottom style="thin">
            <color indexed="64"/>
          </bottom>
        </border>
        <protection locked="0"/>
      </ndxf>
    </rcc>
  </rrc>
  <rcc rId="140" sId="1">
    <nc r="D9">
      <f>D18</f>
    </nc>
  </rcc>
  <rcc rId="141" sId="1">
    <nc r="B9">
      <f>F9+G9</f>
    </nc>
  </rcc>
  <rcc rId="142" sId="1">
    <nc r="B10">
      <f>F10+G10</f>
    </nc>
  </rcc>
  <rcc rId="143" sId="1">
    <nc r="F9">
      <f>SUM(D9:E9)</f>
    </nc>
  </rcc>
  <rcc rId="144" sId="1" numFmtId="4">
    <oc r="G8">
      <v>16.254999999999999</v>
    </oc>
    <nc r="G8">
      <f>G10</f>
    </nc>
  </rcc>
  <rfmt sheetId="1" sqref="A7:XFD7">
    <dxf>
      <fill>
        <patternFill patternType="solid">
          <bgColor rgb="FFFFFF00"/>
        </patternFill>
      </fill>
    </dxf>
  </rfmt>
  <rrc rId="145" sId="1" ref="A16:XFD16" action="deleteRow">
    <undo index="65535" exp="ref" v="1" dr="G16" r="G10" sId="1"/>
    <undo index="65535" exp="ref" v="1" dr="E16" r="E9" sId="1"/>
    <undo index="65535" exp="area" ref3D="1" dr="$A$1:$G$1048576" dn="Z_DAC4FDE6_521A_4AD3_B059_5037240BB82F_.wvu.PrintArea" sId="1"/>
    <undo index="65535" exp="area" ref3D="1" dr="$A$1:$G$1048576" dn="Z_5DFB00D8_4C66_46DF_B6CC_B4AD08839417_.wvu.PrintArea" sId="1"/>
    <undo index="1" exp="area" ref3D="1" dr="$A$1:$A$1048576" dn="Z_3A7A647F_2E36_4C20_9F73_97EAD0636019_.wvu.PrintTitles" sId="1"/>
    <undo index="65535" exp="area" ref3D="1" dr="$A$170:$XFD$182" dn="Z_CBB513C7_65DA_4E63_80BD_5EC33D1F2686_.wvu.Rows" sId="1"/>
    <undo index="65535" exp="area" ref3D="1" dr="$A$1:$G$1048576" dn="Z_372C8445_6960_4025_8589_BB7CB1988664_.wvu.PrintArea" sId="1"/>
    <undo index="65535" exp="area" ref3D="1" dr="$A$170:$XFD$182" dn="Z_31AE3B17_B44E_410E_9C63_8ED7CDF3AA8F_.wvu.Rows" sId="1"/>
    <undo index="1" exp="area" ref3D="1" dr="$A$1:$A$1048576" dn="Z_07EEE355_17D9_4C79_97A1_63CEF69EFEC6_.wvu.PrintTitles" sId="1"/>
    <rfmt sheetId="1" xfDxf="1" sqref="A16:XFD16" start="0" length="0">
      <dxf>
        <font>
          <i/>
          <sz val="14"/>
          <family val="1"/>
        </font>
        <alignment horizontal="left" vertical="top"/>
      </dxf>
    </rfmt>
    <rcc rId="0" sId="1" dxf="1">
      <nc r="A16" t="inlineStr">
        <is>
          <t>Капітальний ремонт Дошкільного навчального закладу № 53 м. Миколаєва (благоустрій території по вул. Соборна, буд. 13/11 у м. Миколаєв, в т.ч. проектно-вишукувальні роботи та експертиза)</t>
        </is>
      </nc>
      <ndxf>
        <font>
          <sz val="16"/>
          <family val="1"/>
        </font>
        <numFmt numFmtId="165" formatCode="0.0_)"/>
        <alignment wrapText="1"/>
        <border outline="0">
          <left style="thin">
            <color indexed="64"/>
          </left>
          <bottom style="thin">
            <color indexed="64"/>
          </bottom>
        </border>
        <protection locked="0"/>
      </ndxf>
    </rcc>
    <rcc rId="0" sId="1" dxf="1">
      <nc r="B16">
        <f>F16+G16</f>
      </nc>
      <ndxf>
        <font>
          <sz val="16"/>
          <family val="1"/>
        </font>
        <numFmt numFmtId="167" formatCode="#,##0.00000"/>
        <alignment horizontal="right" wrapText="1"/>
        <border outline="0">
          <left style="thin">
            <color indexed="64"/>
          </left>
          <right style="thin">
            <color indexed="64"/>
          </right>
          <bottom style="thin">
            <color indexed="64"/>
          </bottom>
        </border>
        <protection locked="0"/>
      </ndxf>
    </rcc>
    <rfmt sheetId="1" sqref="C16" start="0" length="0">
      <dxf>
        <font>
          <sz val="16"/>
          <family val="1"/>
        </font>
        <numFmt numFmtId="167" formatCode="#,##0.00000"/>
        <alignment horizontal="right" wrapText="1"/>
        <border outline="0">
          <left style="thin">
            <color indexed="64"/>
          </left>
          <right style="thin">
            <color indexed="64"/>
          </right>
          <bottom style="thin">
            <color indexed="64"/>
          </bottom>
        </border>
        <protection locked="0"/>
      </dxf>
    </rfmt>
    <rfmt sheetId="1" sqref="D16" start="0" length="0">
      <dxf>
        <font>
          <sz val="16"/>
          <family val="1"/>
        </font>
        <numFmt numFmtId="167" formatCode="#,##0.00000"/>
        <alignment horizontal="right" wrapText="1"/>
        <border outline="0">
          <left style="thin">
            <color indexed="64"/>
          </left>
          <right style="thin">
            <color indexed="64"/>
          </right>
          <bottom style="thin">
            <color indexed="64"/>
          </bottom>
        </border>
        <protection locked="0"/>
      </dxf>
    </rfmt>
    <rcc rId="0" sId="1" dxf="1" numFmtId="4">
      <nc r="E16">
        <v>160</v>
      </nc>
      <ndxf>
        <font>
          <sz val="16"/>
          <family val="1"/>
        </font>
        <numFmt numFmtId="167" formatCode="#,##0.00000"/>
        <alignment horizontal="right" wrapText="1"/>
        <border outline="0">
          <left style="thin">
            <color indexed="64"/>
          </left>
          <right style="thin">
            <color indexed="64"/>
          </right>
          <bottom style="thin">
            <color indexed="64"/>
          </bottom>
        </border>
        <protection locked="0"/>
      </ndxf>
    </rcc>
    <rcc rId="0" sId="1" dxf="1">
      <nc r="F16">
        <f>SUM(D16:E16)</f>
      </nc>
      <ndxf>
        <font>
          <b/>
          <i val="0"/>
          <sz val="16"/>
          <family val="1"/>
        </font>
        <numFmt numFmtId="167" formatCode="#,##0.00000"/>
        <alignment horizontal="right" wrapText="1"/>
        <border outline="0">
          <left style="thin">
            <color indexed="64"/>
          </left>
          <right style="thin">
            <color indexed="64"/>
          </right>
          <top style="thin">
            <color indexed="64"/>
          </top>
          <bottom style="thin">
            <color indexed="64"/>
          </bottom>
        </border>
      </ndxf>
    </rcc>
    <rcc rId="0" sId="1" dxf="1" numFmtId="4">
      <nc r="G16">
        <v>4.8</v>
      </nc>
      <ndxf>
        <font>
          <sz val="16"/>
          <family val="1"/>
        </font>
        <numFmt numFmtId="167" formatCode="#,##0.00000"/>
        <alignment horizontal="right" wrapText="1"/>
        <border outline="0">
          <left style="thin">
            <color indexed="64"/>
          </left>
          <right style="thin">
            <color indexed="64"/>
          </right>
          <bottom style="thin">
            <color indexed="64"/>
          </bottom>
        </border>
        <protection locked="0"/>
      </ndxf>
    </rcc>
  </rrc>
  <rrc rId="146" sId="1" ref="A16:XFD16" action="deleteRow">
    <undo index="65535" exp="ref" v="1" dr="G16" r="G10" sId="1"/>
    <undo index="65535" exp="ref" v="1" dr="E16" r="E9" sId="1"/>
    <undo index="65535" exp="area" ref3D="1" dr="$A$1:$G$1048576" dn="Z_DAC4FDE6_521A_4AD3_B059_5037240BB82F_.wvu.PrintArea" sId="1"/>
    <undo index="65535" exp="area" ref3D="1" dr="$A$1:$G$1048576" dn="Z_5DFB00D8_4C66_46DF_B6CC_B4AD08839417_.wvu.PrintArea" sId="1"/>
    <undo index="1" exp="area" ref3D="1" dr="$A$1:$A$1048576" dn="Z_3A7A647F_2E36_4C20_9F73_97EAD0636019_.wvu.PrintTitles" sId="1"/>
    <undo index="65535" exp="area" ref3D="1" dr="$A$169:$XFD$181" dn="Z_CBB513C7_65DA_4E63_80BD_5EC33D1F2686_.wvu.Rows" sId="1"/>
    <undo index="65535" exp="area" ref3D="1" dr="$A$1:$G$1048576" dn="Z_372C8445_6960_4025_8589_BB7CB1988664_.wvu.PrintArea" sId="1"/>
    <undo index="65535" exp="area" ref3D="1" dr="$A$169:$XFD$181" dn="Z_31AE3B17_B44E_410E_9C63_8ED7CDF3AA8F_.wvu.Rows" sId="1"/>
    <undo index="1" exp="area" ref3D="1" dr="$A$1:$A$1048576" dn="Z_07EEE355_17D9_4C79_97A1_63CEF69EFEC6_.wvu.PrintTitles" sId="1"/>
    <rfmt sheetId="1" xfDxf="1" sqref="A16:XFD16" start="0" length="0">
      <dxf>
        <font>
          <i/>
          <sz val="14"/>
          <family val="1"/>
        </font>
        <alignment horizontal="left" vertical="top"/>
      </dxf>
    </rfmt>
    <rcc rId="0" sId="1" dxf="1">
      <nc r="A16" t="inlineStr">
        <is>
          <t xml:space="preserve">Придбання холодильника та обладнання для дитячого майданчика дошкільного навчального закладу № 53 м. Миколаєва
</t>
        </is>
      </nc>
      <ndxf>
        <font>
          <sz val="16"/>
          <family val="1"/>
        </font>
        <numFmt numFmtId="165" formatCode="0.0_)"/>
        <alignment wrapText="1"/>
        <border outline="0">
          <left style="thin">
            <color indexed="64"/>
          </left>
          <bottom style="thin">
            <color indexed="64"/>
          </bottom>
        </border>
        <protection locked="0"/>
      </ndxf>
    </rcc>
    <rcc rId="0" sId="1" dxf="1">
      <nc r="B16">
        <f>F16+G16</f>
      </nc>
      <ndxf>
        <font>
          <sz val="16"/>
          <family val="1"/>
        </font>
        <numFmt numFmtId="167" formatCode="#,##0.00000"/>
        <alignment horizontal="right" wrapText="1"/>
        <border outline="0">
          <left style="thin">
            <color indexed="64"/>
          </left>
          <right style="thin">
            <color indexed="64"/>
          </right>
          <bottom style="thin">
            <color indexed="64"/>
          </bottom>
        </border>
        <protection locked="0"/>
      </ndxf>
    </rcc>
    <rfmt sheetId="1" sqref="C16" start="0" length="0">
      <dxf>
        <font>
          <sz val="16"/>
          <family val="1"/>
        </font>
        <numFmt numFmtId="167" formatCode="#,##0.00000"/>
        <alignment horizontal="right" wrapText="1"/>
        <border outline="0">
          <left style="thin">
            <color indexed="64"/>
          </left>
          <right style="thin">
            <color indexed="64"/>
          </right>
          <bottom style="thin">
            <color indexed="64"/>
          </bottom>
        </border>
        <protection locked="0"/>
      </dxf>
    </rfmt>
    <rfmt sheetId="1" sqref="D16" start="0" length="0">
      <dxf>
        <font>
          <sz val="16"/>
          <family val="1"/>
        </font>
        <numFmt numFmtId="167" formatCode="#,##0.00000"/>
        <alignment horizontal="right" wrapText="1"/>
        <border outline="0">
          <left style="thin">
            <color indexed="64"/>
          </left>
          <right style="thin">
            <color indexed="64"/>
          </right>
          <bottom style="thin">
            <color indexed="64"/>
          </bottom>
        </border>
        <protection locked="0"/>
      </dxf>
    </rfmt>
    <rcc rId="0" sId="1" dxf="1" numFmtId="4">
      <nc r="E16">
        <v>80</v>
      </nc>
      <ndxf>
        <font>
          <sz val="16"/>
          <family val="1"/>
        </font>
        <numFmt numFmtId="167" formatCode="#,##0.00000"/>
        <alignment horizontal="right" wrapText="1"/>
        <border outline="0">
          <left style="thin">
            <color indexed="64"/>
          </left>
          <right style="thin">
            <color indexed="64"/>
          </right>
          <bottom style="thin">
            <color indexed="64"/>
          </bottom>
        </border>
        <protection locked="0"/>
      </ndxf>
    </rcc>
    <rcc rId="0" sId="1" dxf="1">
      <nc r="F16">
        <f>SUM(D16:E16)</f>
      </nc>
      <ndxf>
        <font>
          <b/>
          <i val="0"/>
          <sz val="16"/>
          <family val="1"/>
        </font>
        <numFmt numFmtId="167" formatCode="#,##0.00000"/>
        <alignment horizontal="right" wrapText="1"/>
        <border outline="0">
          <left style="thin">
            <color indexed="64"/>
          </left>
          <right style="thin">
            <color indexed="64"/>
          </right>
          <top style="thin">
            <color indexed="64"/>
          </top>
          <bottom style="thin">
            <color indexed="64"/>
          </bottom>
        </border>
      </ndxf>
    </rcc>
    <rcc rId="0" sId="1" dxf="1" numFmtId="4">
      <nc r="G16">
        <v>2.4</v>
      </nc>
      <ndxf>
        <font>
          <sz val="16"/>
          <family val="1"/>
        </font>
        <numFmt numFmtId="167" formatCode="#,##0.00000"/>
        <alignment horizontal="right" wrapText="1"/>
        <border outline="0">
          <left style="thin">
            <color indexed="64"/>
          </left>
          <right style="thin">
            <color indexed="64"/>
          </right>
          <bottom style="thin">
            <color indexed="64"/>
          </bottom>
        </border>
        <protection locked="0"/>
      </ndxf>
    </rcc>
  </rrc>
  <rcc rId="147" sId="1">
    <nc r="E9">
      <f>E11+E12+E13+E14+E15</f>
    </nc>
  </rcc>
  <rcc rId="148" sId="1">
    <nc r="G10">
      <f>G11+G12+G13+G14+G15+G16</f>
    </nc>
  </rcc>
  <rcc rId="149" sId="1" numFmtId="4">
    <oc r="E8">
      <v>372.74757</v>
    </oc>
    <nc r="E8">
      <f>E9</f>
    </nc>
  </rcc>
  <rcc rId="150" sId="1" numFmtId="4">
    <oc r="D8">
      <v>192.26652000000001</v>
    </oc>
    <nc r="D8">
      <f>D9</f>
    </nc>
  </rcc>
  <rdn rId="0" localSheetId="1" customView="1" name="Z_9770F0A4_FBB0_4E0C_ADED_FA59168223B4_.wvu.PrintArea" hidden="1" oldHidden="1">
    <formula>дод1!$A$1:$G$197</formula>
  </rdn>
  <rdn rId="0" localSheetId="1" customView="1" name="Z_9770F0A4_FBB0_4E0C_ADED_FA59168223B4_.wvu.Rows" hidden="1" oldHidden="1">
    <formula>дод1!$168:$180</formula>
  </rdn>
  <rdn rId="0" localSheetId="1" customView="1" name="Z_9770F0A4_FBB0_4E0C_ADED_FA59168223B4_.wvu.FilterData" hidden="1" oldHidden="1">
    <formula>дод1!$A$6:$G$197</formula>
  </rdn>
  <rcv guid="{9770F0A4-FBB0-4E0C-ADED-FA59168223B4}"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0:XFD48" start="0" length="2147483647">
    <dxf>
      <font>
        <color rgb="FFC00000"/>
      </font>
    </dxf>
  </rfmt>
  <rfmt sheetId="1" sqref="A38:XFD38" start="0" length="2147483647">
    <dxf>
      <font>
        <color auto="1"/>
      </font>
    </dxf>
  </rfmt>
  <rrc rId="173" sId="1" ref="A37:XFD37" action="deleteRow">
    <undo index="65535" exp="area" ref3D="1" dr="$A$168:$XFD$180" dn="Z_9770F0A4_FBB0_4E0C_ADED_FA59168223B4_.wvu.Rows" sId="1"/>
    <undo index="65535" exp="area" ref3D="1" dr="$A$1:$G$1048576" dn="Z_DAC4FDE6_521A_4AD3_B059_5037240BB82F_.wvu.PrintArea" sId="1"/>
    <undo index="65535" exp="area" ref3D="1" dr="$A$1:$G$1048576" dn="Z_5DFB00D8_4C66_46DF_B6CC_B4AD08839417_.wvu.PrintArea" sId="1"/>
    <undo index="1" exp="area" ref3D="1" dr="$A$1:$A$1048576" dn="Z_3A7A647F_2E36_4C20_9F73_97EAD0636019_.wvu.PrintTitles" sId="1"/>
    <undo index="65535" exp="area" ref3D="1" dr="$A$168:$XFD$180" dn="Z_CBB513C7_65DA_4E63_80BD_5EC33D1F2686_.wvu.Rows" sId="1"/>
    <undo index="65535" exp="area" ref3D="1" dr="$A$1:$G$1048576" dn="Z_372C8445_6960_4025_8589_BB7CB1988664_.wvu.PrintArea" sId="1"/>
    <undo index="65535" exp="area" ref3D="1" dr="$A$168:$XFD$180" dn="Z_31AE3B17_B44E_410E_9C63_8ED7CDF3AA8F_.wvu.Rows" sId="1"/>
    <undo index="1" exp="area" ref3D="1" dr="$A$1:$A$1048576" dn="Z_07EEE355_17D9_4C79_97A1_63CEF69EFEC6_.wvu.PrintTitles" sId="1"/>
    <rfmt sheetId="1" xfDxf="1" sqref="A37:XFD37" start="0" length="0">
      <dxf>
        <font>
          <i/>
          <sz val="14"/>
          <color rgb="FFC00000"/>
          <family val="1"/>
        </font>
        <alignment horizontal="left" vertical="top"/>
      </dxf>
    </rfmt>
    <rcc rId="0" sId="1" dxf="1">
      <nc r="A37" t="inlineStr">
        <is>
          <t>Придбання комп'ютерної техніки та обладнання комп'ютерного класу для Миколаївської загальноосвітньої школи I - III ступенів N 56 Миколаївської міської ради</t>
        </is>
      </nc>
      <ndxf>
        <font>
          <sz val="16"/>
          <color rgb="FFC00000"/>
          <family val="1"/>
        </font>
        <numFmt numFmtId="165" formatCode="0.0_)"/>
        <alignment wrapText="1"/>
        <border outline="0">
          <left style="thin">
            <color indexed="64"/>
          </left>
          <bottom style="thin">
            <color indexed="64"/>
          </bottom>
        </border>
        <protection locked="0"/>
      </ndxf>
    </rcc>
    <rcc rId="0" sId="1" dxf="1">
      <nc r="B37">
        <f>F37+G37</f>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fmt sheetId="1" sqref="C37" start="0" length="0">
      <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dxf>
    </rfmt>
    <rcc rId="0" sId="1" dxf="1" numFmtId="4">
      <nc r="D37">
        <v>0.11651</v>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fmt sheetId="1" sqref="E37" start="0" length="0">
      <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dxf>
    </rfmt>
    <rcc rId="0" sId="1" dxf="1">
      <nc r="F37">
        <f>SUM(D37:E37)</f>
      </nc>
      <ndxf>
        <font>
          <b/>
          <i val="0"/>
          <sz val="16"/>
          <color rgb="FFC00000"/>
          <family val="1"/>
        </font>
        <numFmt numFmtId="167" formatCode="#,##0.00000"/>
        <alignment horizontal="right" wrapText="1"/>
        <border outline="0">
          <left style="thin">
            <color indexed="64"/>
          </left>
          <right style="thin">
            <color indexed="64"/>
          </right>
          <top style="thin">
            <color indexed="64"/>
          </top>
          <bottom style="thin">
            <color indexed="64"/>
          </bottom>
        </border>
      </ndxf>
    </rcc>
    <rcc rId="0" sId="1" dxf="1" numFmtId="4">
      <nc r="G37">
        <v>4.0000000000000001E-3</v>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rc>
  <rfmt sheetId="1" sqref="A39:XFD39" start="0" length="2147483647">
    <dxf>
      <font>
        <color auto="1"/>
      </font>
    </dxf>
  </rfmt>
  <rrc rId="174" sId="1" ref="A38:XFD38" action="deleteRow">
    <undo index="65535" exp="area" ref3D="1" dr="$A$167:$XFD$179" dn="Z_9770F0A4_FBB0_4E0C_ADED_FA59168223B4_.wvu.Rows" sId="1"/>
    <undo index="65535" exp="area" ref3D="1" dr="$A$1:$G$1048576" dn="Z_DAC4FDE6_521A_4AD3_B059_5037240BB82F_.wvu.PrintArea" sId="1"/>
    <undo index="65535" exp="area" ref3D="1" dr="$A$1:$G$1048576" dn="Z_5DFB00D8_4C66_46DF_B6CC_B4AD08839417_.wvu.PrintArea" sId="1"/>
    <undo index="1" exp="area" ref3D="1" dr="$A$1:$A$1048576" dn="Z_3A7A647F_2E36_4C20_9F73_97EAD0636019_.wvu.PrintTitles" sId="1"/>
    <undo index="65535" exp="area" ref3D="1" dr="$A$167:$XFD$179" dn="Z_CBB513C7_65DA_4E63_80BD_5EC33D1F2686_.wvu.Rows" sId="1"/>
    <undo index="65535" exp="area" ref3D="1" dr="$A$1:$G$1048576" dn="Z_372C8445_6960_4025_8589_BB7CB1988664_.wvu.PrintArea" sId="1"/>
    <undo index="65535" exp="area" ref3D="1" dr="$A$167:$XFD$179" dn="Z_31AE3B17_B44E_410E_9C63_8ED7CDF3AA8F_.wvu.Rows" sId="1"/>
    <undo index="1" exp="area" ref3D="1" dr="$A$1:$A$1048576" dn="Z_07EEE355_17D9_4C79_97A1_63CEF69EFEC6_.wvu.PrintTitles" sId="1"/>
    <rfmt sheetId="1" xfDxf="1" sqref="A38:XFD38" start="0" length="0">
      <dxf>
        <font>
          <i/>
          <sz val="14"/>
          <color rgb="FFC00000"/>
          <family val="1"/>
        </font>
        <alignment horizontal="left" vertical="top"/>
      </dxf>
    </rfmt>
    <rcc rId="0" sId="1" dxf="1">
      <nc r="A38" t="inlineStr">
        <is>
          <t>Придбання оргтехніки (принтерів) та комп'ютерної техніки (комп'ютерів) в кабінет інформатики для Миколаївської загальноосвітньої школи I - III ступенів N 19 Миколаївської міської ради</t>
        </is>
      </nc>
      <ndxf>
        <font>
          <sz val="16"/>
          <color rgb="FFC00000"/>
          <family val="1"/>
        </font>
        <numFmt numFmtId="165" formatCode="0.0_)"/>
        <alignment wrapText="1"/>
        <border outline="0">
          <left style="thin">
            <color indexed="64"/>
          </left>
          <bottom style="thin">
            <color indexed="64"/>
          </bottom>
        </border>
        <protection locked="0"/>
      </ndxf>
    </rcc>
    <rcc rId="0" sId="1" dxf="1">
      <nc r="B38">
        <f>F38+G38</f>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fmt sheetId="1" sqref="C38" start="0" length="0">
      <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dxf>
    </rfmt>
    <rcc rId="0" sId="1" dxf="1" numFmtId="4">
      <nc r="D38">
        <v>0.64078000000000002</v>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fmt sheetId="1" sqref="E38" start="0" length="0">
      <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dxf>
    </rfmt>
    <rcc rId="0" sId="1" dxf="1">
      <nc r="F38">
        <f>SUM(D38:E38)</f>
      </nc>
      <ndxf>
        <font>
          <b/>
          <i val="0"/>
          <sz val="16"/>
          <color rgb="FFC00000"/>
          <family val="1"/>
        </font>
        <numFmt numFmtId="167" formatCode="#,##0.00000"/>
        <alignment horizontal="right" wrapText="1"/>
        <border outline="0">
          <left style="thin">
            <color indexed="64"/>
          </left>
          <right style="thin">
            <color indexed="64"/>
          </right>
          <top style="thin">
            <color indexed="64"/>
          </top>
          <bottom style="thin">
            <color indexed="64"/>
          </bottom>
        </border>
      </ndxf>
    </rcc>
    <rcc rId="0" sId="1" dxf="1" numFmtId="4">
      <nc r="G38">
        <v>1.9380000000000001E-2</v>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rc>
  <rfmt sheetId="1" sqref="A39:XFD39" start="0" length="2147483647">
    <dxf>
      <font>
        <color auto="1"/>
      </font>
    </dxf>
  </rfmt>
  <rfmt sheetId="1" sqref="A40:XFD40" start="0" length="2147483647">
    <dxf>
      <font>
        <color auto="1"/>
      </font>
    </dxf>
  </rfmt>
  <rfmt sheetId="1" sqref="A41:XFD41" start="0" length="2147483647">
    <dxf>
      <font>
        <color auto="1"/>
      </font>
    </dxf>
  </rfmt>
  <rrc rId="175" sId="1" ref="A42:XFD42" action="deleteRow">
    <undo index="65535" exp="area" ref3D="1" dr="$A$166:$XFD$178" dn="Z_9770F0A4_FBB0_4E0C_ADED_FA59168223B4_.wvu.Rows" sId="1"/>
    <undo index="65535" exp="area" ref3D="1" dr="$A$1:$G$1048576" dn="Z_DAC4FDE6_521A_4AD3_B059_5037240BB82F_.wvu.PrintArea" sId="1"/>
    <undo index="65535" exp="area" ref3D="1" dr="$A$1:$G$1048576" dn="Z_5DFB00D8_4C66_46DF_B6CC_B4AD08839417_.wvu.PrintArea" sId="1"/>
    <undo index="1" exp="area" ref3D="1" dr="$A$1:$A$1048576" dn="Z_3A7A647F_2E36_4C20_9F73_97EAD0636019_.wvu.PrintTitles" sId="1"/>
    <undo index="65535" exp="area" ref3D="1" dr="$A$166:$XFD$178" dn="Z_CBB513C7_65DA_4E63_80BD_5EC33D1F2686_.wvu.Rows" sId="1"/>
    <undo index="65535" exp="area" ref3D="1" dr="$A$1:$G$1048576" dn="Z_372C8445_6960_4025_8589_BB7CB1988664_.wvu.PrintArea" sId="1"/>
    <undo index="65535" exp="area" ref3D="1" dr="$A$166:$XFD$178" dn="Z_31AE3B17_B44E_410E_9C63_8ED7CDF3AA8F_.wvu.Rows" sId="1"/>
    <undo index="1" exp="area" ref3D="1" dr="$A$1:$A$1048576" dn="Z_07EEE355_17D9_4C79_97A1_63CEF69EFEC6_.wvu.PrintTitles" sId="1"/>
    <rfmt sheetId="1" xfDxf="1" sqref="A42:XFD42" start="0" length="0">
      <dxf>
        <font>
          <i/>
          <sz val="14"/>
          <color rgb="FFC00000"/>
          <family val="1"/>
        </font>
        <alignment horizontal="left" vertical="top"/>
      </dxf>
    </rfmt>
    <rcc rId="0" sId="1" dxf="1">
      <nc r="A42" t="inlineStr">
        <is>
          <t>Придбання телевізора для молодшого класу Миколаївської загальноосвітньої школи I - III ступенів N 30 Миколаївської міської ради</t>
        </is>
      </nc>
      <ndxf>
        <font>
          <sz val="16"/>
          <color rgb="FFC00000"/>
          <family val="1"/>
        </font>
        <numFmt numFmtId="165" formatCode="0.0_)"/>
        <alignment wrapText="1"/>
        <border outline="0">
          <left style="thin">
            <color indexed="64"/>
          </left>
          <bottom style="thin">
            <color indexed="64"/>
          </bottom>
        </border>
        <protection locked="0"/>
      </ndxf>
    </rcc>
    <rcc rId="0" sId="1" dxf="1">
      <nc r="B42">
        <f>F42+G42</f>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fmt sheetId="1" sqref="C42" start="0" length="0">
      <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dxf>
    </rfmt>
    <rcc rId="0" sId="1" dxf="1" numFmtId="4">
      <nc r="D42">
        <v>4.5349599999999999</v>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fmt sheetId="1" sqref="E42" start="0" length="0">
      <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dxf>
    </rfmt>
    <rcc rId="0" sId="1" dxf="1">
      <nc r="F42">
        <f>SUM(D42:E42)</f>
      </nc>
      <ndxf>
        <font>
          <b/>
          <i val="0"/>
          <sz val="16"/>
          <color rgb="FFC00000"/>
          <family val="1"/>
        </font>
        <numFmt numFmtId="167" formatCode="#,##0.00000"/>
        <alignment horizontal="right" wrapText="1"/>
        <border outline="0">
          <left style="thin">
            <color indexed="64"/>
          </left>
          <right style="thin">
            <color indexed="64"/>
          </right>
          <top style="thin">
            <color indexed="64"/>
          </top>
          <bottom style="thin">
            <color indexed="64"/>
          </bottom>
        </border>
      </ndxf>
    </rcc>
    <rcc rId="0" sId="1" dxf="1" numFmtId="4">
      <nc r="G42">
        <v>0.13700000000000001</v>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rc>
  <rfmt sheetId="1" sqref="A42:XFD42" start="0" length="2147483647">
    <dxf>
      <font>
        <color auto="1"/>
      </font>
    </dxf>
  </rfmt>
  <rfmt sheetId="1" sqref="A43:H75" start="0" length="2147483647">
    <dxf>
      <font>
        <color auto="1"/>
      </font>
    </dxf>
  </rfmt>
  <rfmt sheetId="1" sqref="A23:XFD23" start="0" length="2147483647">
    <dxf>
      <font>
        <color auto="1"/>
      </font>
    </dxf>
  </rfmt>
  <rfmt sheetId="1" sqref="A25:XFD25" start="0" length="2147483647">
    <dxf>
      <font>
        <color auto="1"/>
      </font>
    </dxf>
  </rfmt>
  <rfmt sheetId="1" sqref="A28:XFD28" start="0" length="2147483647">
    <dxf>
      <font>
        <color auto="1"/>
      </font>
    </dxf>
  </rfmt>
  <rfmt sheetId="1" sqref="A29:XFD29" start="0" length="2147483647">
    <dxf>
      <font>
        <color auto="1"/>
      </font>
    </dxf>
  </rfmt>
  <rfmt sheetId="1" sqref="A30:XFD30" start="0" length="2147483647">
    <dxf>
      <font>
        <color auto="1"/>
      </font>
    </dxf>
  </rfmt>
  <rfmt sheetId="1" sqref="A31:XFD31" start="0" length="2147483647">
    <dxf>
      <font>
        <color auto="1"/>
      </font>
    </dxf>
  </rfmt>
  <rfmt sheetId="1" sqref="A32:XFD32" start="0" length="2147483647">
    <dxf>
      <font>
        <color auto="1"/>
      </font>
    </dxf>
  </rfmt>
  <rfmt sheetId="1" sqref="A33:XFD33" start="0" length="2147483647">
    <dxf>
      <font>
        <color auto="1"/>
      </font>
    </dxf>
  </rfmt>
  <rfmt sheetId="1" sqref="A34:XFD34" start="0" length="2147483647">
    <dxf>
      <font>
        <color auto="1"/>
      </font>
    </dxf>
  </rfmt>
  <rfmt sheetId="1" sqref="A35:XFD35" start="0" length="2147483647">
    <dxf>
      <font>
        <color auto="1"/>
      </font>
    </dxf>
  </rfmt>
  <rrc rId="176" sId="1" ref="A36:XFD36" action="deleteRow">
    <undo index="65535" exp="area" ref3D="1" dr="$A$165:$XFD$177" dn="Z_9770F0A4_FBB0_4E0C_ADED_FA59168223B4_.wvu.Rows" sId="1"/>
    <undo index="65535" exp="area" ref3D="1" dr="$A$1:$G$1048576" dn="Z_DAC4FDE6_521A_4AD3_B059_5037240BB82F_.wvu.PrintArea" sId="1"/>
    <undo index="65535" exp="area" ref3D="1" dr="$A$1:$G$1048576" dn="Z_5DFB00D8_4C66_46DF_B6CC_B4AD08839417_.wvu.PrintArea" sId="1"/>
    <undo index="1" exp="area" ref3D="1" dr="$A$1:$A$1048576" dn="Z_3A7A647F_2E36_4C20_9F73_97EAD0636019_.wvu.PrintTitles" sId="1"/>
    <undo index="65535" exp="area" ref3D="1" dr="$A$165:$XFD$177" dn="Z_CBB513C7_65DA_4E63_80BD_5EC33D1F2686_.wvu.Rows" sId="1"/>
    <undo index="65535" exp="area" ref3D="1" dr="$A$1:$G$1048576" dn="Z_372C8445_6960_4025_8589_BB7CB1988664_.wvu.PrintArea" sId="1"/>
    <undo index="65535" exp="area" ref3D="1" dr="$A$165:$XFD$177" dn="Z_31AE3B17_B44E_410E_9C63_8ED7CDF3AA8F_.wvu.Rows" sId="1"/>
    <undo index="1" exp="area" ref3D="1" dr="$A$1:$A$1048576" dn="Z_07EEE355_17D9_4C79_97A1_63CEF69EFEC6_.wvu.PrintTitles" sId="1"/>
    <rfmt sheetId="1" xfDxf="1" sqref="A36:XFD36" start="0" length="0">
      <dxf>
        <font>
          <i/>
          <sz val="14"/>
          <color rgb="FFC00000"/>
          <family val="1"/>
        </font>
        <alignment horizontal="left" vertical="top"/>
      </dxf>
    </rfmt>
    <rcc rId="0" sId="1" dxf="1">
      <nc r="A36" t="inlineStr">
        <is>
          <t>Придбання комп’ютерної техніки та обладнання комп’ютерного класу для Миколаївської спеціалізованої школи I—III ступенів мистецтв і прикладних ремесел Експериментальний навчальний заклад всеукраїнського рівня “Академія дитячої творчості” Миколаївської міської ради</t>
        </is>
      </nc>
      <ndxf>
        <font>
          <sz val="16"/>
          <color rgb="FFC00000"/>
          <family val="1"/>
        </font>
        <numFmt numFmtId="165" formatCode="0.0_)"/>
        <alignment wrapText="1"/>
        <border outline="0">
          <left style="thin">
            <color indexed="64"/>
          </left>
          <bottom style="thin">
            <color indexed="64"/>
          </bottom>
        </border>
        <protection locked="0"/>
      </ndxf>
    </rcc>
    <rcc rId="0" sId="1" dxf="1">
      <nc r="B36">
        <f>F36+G36</f>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fmt sheetId="1" sqref="C36" start="0" length="0">
      <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dxf>
    </rfmt>
    <rfmt sheetId="1" sqref="D36" start="0" length="0">
      <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dxf>
    </rfmt>
    <rcc rId="0" sId="1" dxf="1" numFmtId="4">
      <nc r="E36">
        <v>79.599999999999994</v>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cc rId="0" sId="1" dxf="1">
      <nc r="F36">
        <f>SUM(D36:E36)</f>
      </nc>
      <ndxf>
        <font>
          <b/>
          <i val="0"/>
          <sz val="16"/>
          <color rgb="FFC00000"/>
          <family val="1"/>
        </font>
        <numFmt numFmtId="167" formatCode="#,##0.00000"/>
        <alignment horizontal="right" wrapText="1"/>
        <border outline="0">
          <left style="thin">
            <color indexed="64"/>
          </left>
          <right style="thin">
            <color indexed="64"/>
          </right>
          <top style="thin">
            <color indexed="64"/>
          </top>
          <bottom style="thin">
            <color indexed="64"/>
          </bottom>
        </border>
      </ndxf>
    </rcc>
    <rcc rId="0" sId="1" dxf="1" numFmtId="4">
      <nc r="G36">
        <v>2.3879999999999999</v>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rc>
  <rrc rId="177" sId="1" ref="A26:XFD26" action="deleteRow">
    <undo index="65535" exp="area" ref3D="1" dr="$A$164:$XFD$176" dn="Z_9770F0A4_FBB0_4E0C_ADED_FA59168223B4_.wvu.Rows" sId="1"/>
    <undo index="65535" exp="area" ref3D="1" dr="$A$1:$G$1048576" dn="Z_DAC4FDE6_521A_4AD3_B059_5037240BB82F_.wvu.PrintArea" sId="1"/>
    <undo index="65535" exp="area" ref3D="1" dr="$A$1:$G$1048576" dn="Z_5DFB00D8_4C66_46DF_B6CC_B4AD08839417_.wvu.PrintArea" sId="1"/>
    <undo index="1" exp="area" ref3D="1" dr="$A$1:$A$1048576" dn="Z_3A7A647F_2E36_4C20_9F73_97EAD0636019_.wvu.PrintTitles" sId="1"/>
    <undo index="65535" exp="area" ref3D="1" dr="$A$164:$XFD$176" dn="Z_CBB513C7_65DA_4E63_80BD_5EC33D1F2686_.wvu.Rows" sId="1"/>
    <undo index="65535" exp="area" ref3D="1" dr="$A$1:$G$1048576" dn="Z_372C8445_6960_4025_8589_BB7CB1988664_.wvu.PrintArea" sId="1"/>
    <undo index="65535" exp="area" ref3D="1" dr="$A$164:$XFD$176" dn="Z_31AE3B17_B44E_410E_9C63_8ED7CDF3AA8F_.wvu.Rows" sId="1"/>
    <undo index="1" exp="area" ref3D="1" dr="$A$1:$A$1048576" dn="Z_07EEE355_17D9_4C79_97A1_63CEF69EFEC6_.wvu.PrintTitles" sId="1"/>
    <rfmt sheetId="1" xfDxf="1" sqref="A26:XFD26" start="0" length="0">
      <dxf>
        <font>
          <i/>
          <sz val="14"/>
          <color rgb="FFC00000"/>
          <family val="1"/>
        </font>
        <alignment horizontal="left" vertical="top"/>
      </dxf>
    </rfmt>
    <rcc rId="0" sId="1" dxf="1">
      <nc r="A26" t="inlineStr">
        <is>
          <t>Придбання оргтехніки (принтерів) та комп’ютерної техніки (комп’ютерів) в кабінет інформатики Миколаївської загальноосвітньої школи I-III ступенів №  19 Миколаївської міської ради</t>
        </is>
      </nc>
      <ndxf>
        <font>
          <sz val="16"/>
          <color rgb="FFC00000"/>
          <family val="1"/>
        </font>
        <numFmt numFmtId="165" formatCode="0.0_)"/>
        <alignment wrapText="1"/>
        <border outline="0">
          <left style="thin">
            <color indexed="64"/>
          </left>
          <bottom style="thin">
            <color indexed="64"/>
          </bottom>
        </border>
        <protection locked="0"/>
      </ndxf>
    </rcc>
    <rcc rId="0" sId="1" dxf="1">
      <nc r="B26">
        <f>F26+G26</f>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fmt sheetId="1" sqref="C26" start="0" length="0">
      <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dxf>
    </rfmt>
    <rfmt sheetId="1" sqref="D26" start="0" length="0">
      <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dxf>
    </rfmt>
    <rcc rId="0" sId="1" dxf="1" numFmtId="4">
      <nc r="E26">
        <v>22</v>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cc rId="0" sId="1" dxf="1">
      <nc r="F26">
        <f>SUM(D26:E26)</f>
      </nc>
      <ndxf>
        <font>
          <b/>
          <i val="0"/>
          <sz val="16"/>
          <color rgb="FFC00000"/>
          <family val="1"/>
        </font>
        <numFmt numFmtId="167" formatCode="#,##0.00000"/>
        <alignment horizontal="right" wrapText="1"/>
        <border outline="0">
          <left style="thin">
            <color indexed="64"/>
          </left>
          <right style="thin">
            <color indexed="64"/>
          </right>
          <top style="thin">
            <color indexed="64"/>
          </top>
          <bottom style="thin">
            <color indexed="64"/>
          </bottom>
        </border>
      </ndxf>
    </rcc>
    <rcc rId="0" sId="1" dxf="1" numFmtId="4">
      <nc r="G26">
        <v>0.66</v>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rc>
  <rrc rId="178" sId="1" ref="A26:XFD26" action="deleteRow">
    <undo index="65535" exp="area" ref3D="1" dr="$A$163:$XFD$175" dn="Z_9770F0A4_FBB0_4E0C_ADED_FA59168223B4_.wvu.Rows" sId="1"/>
    <undo index="65535" exp="area" ref3D="1" dr="$A$1:$G$1048576" dn="Z_DAC4FDE6_521A_4AD3_B059_5037240BB82F_.wvu.PrintArea" sId="1"/>
    <undo index="65535" exp="area" ref3D="1" dr="$A$1:$G$1048576" dn="Z_5DFB00D8_4C66_46DF_B6CC_B4AD08839417_.wvu.PrintArea" sId="1"/>
    <undo index="1" exp="area" ref3D="1" dr="$A$1:$A$1048576" dn="Z_3A7A647F_2E36_4C20_9F73_97EAD0636019_.wvu.PrintTitles" sId="1"/>
    <undo index="65535" exp="area" ref3D="1" dr="$A$163:$XFD$175" dn="Z_CBB513C7_65DA_4E63_80BD_5EC33D1F2686_.wvu.Rows" sId="1"/>
    <undo index="65535" exp="area" ref3D="1" dr="$A$1:$G$1048576" dn="Z_372C8445_6960_4025_8589_BB7CB1988664_.wvu.PrintArea" sId="1"/>
    <undo index="65535" exp="area" ref3D="1" dr="$A$163:$XFD$175" dn="Z_31AE3B17_B44E_410E_9C63_8ED7CDF3AA8F_.wvu.Rows" sId="1"/>
    <undo index="1" exp="area" ref3D="1" dr="$A$1:$A$1048576" dn="Z_07EEE355_17D9_4C79_97A1_63CEF69EFEC6_.wvu.PrintTitles" sId="1"/>
    <rfmt sheetId="1" xfDxf="1" sqref="A26:XFD26" start="0" length="0">
      <dxf>
        <font>
          <i/>
          <sz val="14"/>
          <color rgb="FFC00000"/>
          <family val="1"/>
        </font>
        <alignment horizontal="left" vertical="top"/>
      </dxf>
    </rfmt>
    <rcc rId="0" sId="1" dxf="1">
      <nc r="A26" t="inlineStr">
        <is>
          <t>Придбання кондиціонера в кабінет інформатики Миколаївської загальноосвітньої школи I - III ступенів N 19 Миколаївської міської ради</t>
        </is>
      </nc>
      <ndxf>
        <font>
          <sz val="16"/>
          <color rgb="FFC00000"/>
          <family val="1"/>
        </font>
        <numFmt numFmtId="165" formatCode="0.0_)"/>
        <alignment wrapText="1"/>
        <border outline="0">
          <left style="thin">
            <color indexed="64"/>
          </left>
          <bottom style="thin">
            <color indexed="64"/>
          </bottom>
        </border>
        <protection locked="0"/>
      </ndxf>
    </rcc>
    <rcc rId="0" sId="1" dxf="1">
      <nc r="B26">
        <f>F26+G26</f>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fmt sheetId="1" sqref="C26" start="0" length="0">
      <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dxf>
    </rfmt>
    <rfmt sheetId="1" sqref="D26" start="0" length="0">
      <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dxf>
    </rfmt>
    <rcc rId="0" sId="1" dxf="1" numFmtId="4">
      <nc r="E26">
        <v>0.32039999999999996</v>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cc rId="0" sId="1" dxf="1">
      <nc r="F26">
        <f>SUM(D26:E26)</f>
      </nc>
      <ndxf>
        <font>
          <b/>
          <i val="0"/>
          <sz val="16"/>
          <color rgb="FFC00000"/>
          <family val="1"/>
        </font>
        <numFmt numFmtId="167" formatCode="#,##0.00000"/>
        <alignment horizontal="right" wrapText="1"/>
        <border outline="0">
          <left style="thin">
            <color indexed="64"/>
          </left>
          <right style="thin">
            <color indexed="64"/>
          </right>
          <top style="thin">
            <color indexed="64"/>
          </top>
          <bottom style="thin">
            <color indexed="64"/>
          </bottom>
        </border>
      </ndxf>
    </rcc>
    <rcc rId="0" sId="1" dxf="1" numFmtId="4">
      <nc r="G26">
        <v>9.6200000000000001E-3</v>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rc>
  <rrc rId="179" sId="1" ref="A24:XFD24" action="deleteRow">
    <undo index="65535" exp="area" ref3D="1" dr="$A$162:$XFD$174" dn="Z_9770F0A4_FBB0_4E0C_ADED_FA59168223B4_.wvu.Rows" sId="1"/>
    <undo index="65535" exp="area" ref3D="1" dr="$A$1:$G$1048576" dn="Z_DAC4FDE6_521A_4AD3_B059_5037240BB82F_.wvu.PrintArea" sId="1"/>
    <undo index="65535" exp="area" ref3D="1" dr="$A$1:$G$1048576" dn="Z_5DFB00D8_4C66_46DF_B6CC_B4AD08839417_.wvu.PrintArea" sId="1"/>
    <undo index="1" exp="area" ref3D="1" dr="$A$1:$A$1048576" dn="Z_3A7A647F_2E36_4C20_9F73_97EAD0636019_.wvu.PrintTitles" sId="1"/>
    <undo index="65535" exp="area" ref3D="1" dr="$A$162:$XFD$174" dn="Z_CBB513C7_65DA_4E63_80BD_5EC33D1F2686_.wvu.Rows" sId="1"/>
    <undo index="65535" exp="area" ref3D="1" dr="$A$1:$G$1048576" dn="Z_372C8445_6960_4025_8589_BB7CB1988664_.wvu.PrintArea" sId="1"/>
    <undo index="65535" exp="area" ref3D="1" dr="$A$162:$XFD$174" dn="Z_31AE3B17_B44E_410E_9C63_8ED7CDF3AA8F_.wvu.Rows" sId="1"/>
    <undo index="1" exp="area" ref3D="1" dr="$A$1:$A$1048576" dn="Z_07EEE355_17D9_4C79_97A1_63CEF69EFEC6_.wvu.PrintTitles" sId="1"/>
    <rfmt sheetId="1" xfDxf="1" sqref="A24:XFD24" start="0" length="0">
      <dxf>
        <font>
          <i/>
          <sz val="14"/>
          <color rgb="FFC00000"/>
          <family val="1"/>
        </font>
        <alignment horizontal="left" vertical="top"/>
      </dxf>
    </rfmt>
    <rcc rId="0" sId="1" dxf="1">
      <nc r="A24" t="inlineStr">
        <is>
          <t>Придбання комп'ютерної техніки та обладнання комп'ютерного класу Миколаївської загальноосвітньої школи I - III ступенів N 26 Миколаївської міської ради</t>
        </is>
      </nc>
      <ndxf>
        <font>
          <sz val="16"/>
          <color rgb="FFC00000"/>
          <family val="1"/>
        </font>
        <numFmt numFmtId="165" formatCode="0.0_)"/>
        <alignment wrapText="1"/>
        <border outline="0">
          <left style="thin">
            <color indexed="64"/>
          </left>
          <bottom style="thin">
            <color indexed="64"/>
          </bottom>
        </border>
        <protection locked="0"/>
      </ndxf>
    </rcc>
    <rcc rId="0" sId="1" dxf="1">
      <nc r="B24">
        <f>F24+G24</f>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fmt sheetId="1" sqref="C24" start="0" length="0">
      <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dxf>
    </rfmt>
    <rfmt sheetId="1" sqref="D24" start="0" length="0">
      <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dxf>
    </rfmt>
    <rcc rId="0" sId="1" dxf="1" numFmtId="4">
      <nc r="E24">
        <v>60</v>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cc rId="0" sId="1" dxf="1">
      <nc r="F24">
        <f>SUM(D24:E24)</f>
      </nc>
      <ndxf>
        <font>
          <b/>
          <i val="0"/>
          <sz val="16"/>
          <color rgb="FFC00000"/>
          <family val="1"/>
        </font>
        <numFmt numFmtId="167" formatCode="#,##0.00000"/>
        <alignment horizontal="right" wrapText="1"/>
        <border outline="0">
          <left style="thin">
            <color indexed="64"/>
          </left>
          <right style="thin">
            <color indexed="64"/>
          </right>
          <top style="thin">
            <color indexed="64"/>
          </top>
          <bottom style="thin">
            <color indexed="64"/>
          </bottom>
        </border>
      </ndxf>
    </rcc>
    <rcc rId="0" sId="1" dxf="1" numFmtId="4">
      <nc r="G24">
        <v>1.8</v>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rc>
  <rrc rId="180" sId="1" ref="A20:XFD20" action="deleteRow">
    <undo index="65535" exp="area" ref3D="1" dr="$A$161:$XFD$173" dn="Z_9770F0A4_FBB0_4E0C_ADED_FA59168223B4_.wvu.Rows" sId="1"/>
    <undo index="65535" exp="area" ref3D="1" dr="$A$1:$G$1048576" dn="Z_DAC4FDE6_521A_4AD3_B059_5037240BB82F_.wvu.PrintArea" sId="1"/>
    <undo index="65535" exp="area" ref3D="1" dr="$A$1:$G$1048576" dn="Z_5DFB00D8_4C66_46DF_B6CC_B4AD08839417_.wvu.PrintArea" sId="1"/>
    <undo index="1" exp="area" ref3D="1" dr="$A$1:$A$1048576" dn="Z_3A7A647F_2E36_4C20_9F73_97EAD0636019_.wvu.PrintTitles" sId="1"/>
    <undo index="65535" exp="area" ref3D="1" dr="$A$161:$XFD$173" dn="Z_CBB513C7_65DA_4E63_80BD_5EC33D1F2686_.wvu.Rows" sId="1"/>
    <undo index="65535" exp="area" ref3D="1" dr="$A$1:$G$1048576" dn="Z_372C8445_6960_4025_8589_BB7CB1988664_.wvu.PrintArea" sId="1"/>
    <undo index="65535" exp="area" ref3D="1" dr="$A$161:$XFD$173" dn="Z_31AE3B17_B44E_410E_9C63_8ED7CDF3AA8F_.wvu.Rows" sId="1"/>
    <undo index="1" exp="area" ref3D="1" dr="$A$1:$A$1048576" dn="Z_07EEE355_17D9_4C79_97A1_63CEF69EFEC6_.wvu.PrintTitles" sId="1"/>
    <rfmt sheetId="1" xfDxf="1" sqref="A20:XFD20" start="0" length="0">
      <dxf>
        <font>
          <i/>
          <sz val="14"/>
          <color rgb="FFC00000"/>
          <family val="1"/>
        </font>
        <alignment horizontal="left" vertical="top"/>
      </dxf>
    </rfmt>
    <rcc rId="0" sId="1" dxf="1">
      <nc r="A20" t="inlineStr">
        <is>
          <t>Придбання проектора для Миколаївській загальноосвітньої школи I—III ступенів № 50 Миколаївської міської ради</t>
        </is>
      </nc>
      <ndxf>
        <font>
          <sz val="16"/>
          <color rgb="FFC00000"/>
          <family val="1"/>
        </font>
        <numFmt numFmtId="165" formatCode="0.0_)"/>
        <alignment wrapText="1"/>
        <border outline="0">
          <left style="thin">
            <color indexed="64"/>
          </left>
          <bottom style="thin">
            <color indexed="64"/>
          </bottom>
        </border>
        <protection locked="0"/>
      </ndxf>
    </rcc>
    <rcc rId="0" sId="1" dxf="1">
      <nc r="B20">
        <f>F20+G20</f>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fmt sheetId="1" sqref="C20" start="0" length="0">
      <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dxf>
    </rfmt>
    <rfmt sheetId="1" sqref="D20" start="0" length="0">
      <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dxf>
    </rfmt>
    <rcc rId="0" sId="1" dxf="1" numFmtId="4">
      <nc r="E20">
        <v>10</v>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cc rId="0" sId="1" dxf="1">
      <nc r="F20">
        <f>SUM(D20:E20)</f>
      </nc>
      <ndxf>
        <font>
          <b/>
          <i val="0"/>
          <sz val="16"/>
          <color rgb="FFC00000"/>
          <family val="1"/>
        </font>
        <numFmt numFmtId="167" formatCode="#,##0.00000"/>
        <alignment horizontal="right" wrapText="1"/>
        <border outline="0">
          <left style="thin">
            <color indexed="64"/>
          </left>
          <right style="thin">
            <color indexed="64"/>
          </right>
          <top style="thin">
            <color indexed="64"/>
          </top>
          <bottom style="thin">
            <color indexed="64"/>
          </bottom>
        </border>
      </ndxf>
    </rcc>
    <rcc rId="0" sId="1" dxf="1" numFmtId="4">
      <nc r="G20">
        <v>0.3</v>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rc>
  <rrc rId="181" sId="1" ref="A20:XFD20" action="deleteRow">
    <undo index="65535" exp="area" ref3D="1" dr="$A$160:$XFD$172" dn="Z_9770F0A4_FBB0_4E0C_ADED_FA59168223B4_.wvu.Rows" sId="1"/>
    <undo index="65535" exp="area" ref3D="1" dr="$A$1:$G$1048576" dn="Z_DAC4FDE6_521A_4AD3_B059_5037240BB82F_.wvu.PrintArea" sId="1"/>
    <undo index="65535" exp="area" ref3D="1" dr="$A$1:$G$1048576" dn="Z_5DFB00D8_4C66_46DF_B6CC_B4AD08839417_.wvu.PrintArea" sId="1"/>
    <undo index="1" exp="area" ref3D="1" dr="$A$1:$A$1048576" dn="Z_3A7A647F_2E36_4C20_9F73_97EAD0636019_.wvu.PrintTitles" sId="1"/>
    <undo index="65535" exp="area" ref3D="1" dr="$A$160:$XFD$172" dn="Z_CBB513C7_65DA_4E63_80BD_5EC33D1F2686_.wvu.Rows" sId="1"/>
    <undo index="65535" exp="area" ref3D="1" dr="$A$1:$G$1048576" dn="Z_372C8445_6960_4025_8589_BB7CB1988664_.wvu.PrintArea" sId="1"/>
    <undo index="65535" exp="area" ref3D="1" dr="$A$160:$XFD$172" dn="Z_31AE3B17_B44E_410E_9C63_8ED7CDF3AA8F_.wvu.Rows" sId="1"/>
    <undo index="1" exp="area" ref3D="1" dr="$A$1:$A$1048576" dn="Z_07EEE355_17D9_4C79_97A1_63CEF69EFEC6_.wvu.PrintTitles" sId="1"/>
    <rfmt sheetId="1" xfDxf="1" sqref="A20:XFD20" start="0" length="0">
      <dxf>
        <font>
          <i/>
          <sz val="14"/>
          <color rgb="FFC00000"/>
          <family val="1"/>
        </font>
        <alignment horizontal="left" vertical="top"/>
      </dxf>
    </rfmt>
    <rcc rId="0" sId="1" dxf="1">
      <nc r="A20" t="inlineStr">
        <is>
          <t>Придбання телевізора для молодшого класу Миколаївській загальноосвітньої школи I—III ступенів № 30 Миколаївської міської ради</t>
        </is>
      </nc>
      <ndxf>
        <font>
          <sz val="16"/>
          <color rgb="FFC00000"/>
          <family val="1"/>
        </font>
        <numFmt numFmtId="165" formatCode="0.0_)"/>
        <alignment wrapText="1"/>
        <border outline="0">
          <left style="thin">
            <color indexed="64"/>
          </left>
          <bottom style="thin">
            <color indexed="64"/>
          </bottom>
        </border>
        <protection locked="0"/>
      </ndxf>
    </rcc>
    <rcc rId="0" sId="1" dxf="1">
      <nc r="B20">
        <f>F20+G20</f>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fmt sheetId="1" sqref="C20" start="0" length="0">
      <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dxf>
    </rfmt>
    <rfmt sheetId="1" sqref="D20" start="0" length="0">
      <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dxf>
    </rfmt>
    <rcc rId="0" sId="1" dxf="1" numFmtId="4">
      <nc r="E20">
        <v>6</v>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cc rId="0" sId="1" dxf="1">
      <nc r="F20">
        <f>SUM(D20:E20)</f>
      </nc>
      <ndxf>
        <font>
          <b/>
          <i val="0"/>
          <sz val="16"/>
          <color rgb="FFC00000"/>
          <family val="1"/>
        </font>
        <numFmt numFmtId="167" formatCode="#,##0.00000"/>
        <alignment horizontal="right" wrapText="1"/>
        <border outline="0">
          <left style="thin">
            <color indexed="64"/>
          </left>
          <right style="thin">
            <color indexed="64"/>
          </right>
          <top style="thin">
            <color indexed="64"/>
          </top>
          <bottom style="thin">
            <color indexed="64"/>
          </bottom>
        </border>
      </ndxf>
    </rcc>
    <rcc rId="0" sId="1" dxf="1" numFmtId="4">
      <nc r="G20">
        <v>0.18</v>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rc>
  <rrc rId="182" sId="1" ref="A20:XFD20" action="deleteRow">
    <undo index="65535" exp="area" ref3D="1" dr="$A$159:$XFD$171" dn="Z_9770F0A4_FBB0_4E0C_ADED_FA59168223B4_.wvu.Rows" sId="1"/>
    <undo index="65535" exp="area" ref3D="1" dr="$A$1:$G$1048576" dn="Z_DAC4FDE6_521A_4AD3_B059_5037240BB82F_.wvu.PrintArea" sId="1"/>
    <undo index="65535" exp="area" ref3D="1" dr="$A$1:$G$1048576" dn="Z_5DFB00D8_4C66_46DF_B6CC_B4AD08839417_.wvu.PrintArea" sId="1"/>
    <undo index="1" exp="area" ref3D="1" dr="$A$1:$A$1048576" dn="Z_3A7A647F_2E36_4C20_9F73_97EAD0636019_.wvu.PrintTitles" sId="1"/>
    <undo index="65535" exp="area" ref3D="1" dr="$A$159:$XFD$171" dn="Z_CBB513C7_65DA_4E63_80BD_5EC33D1F2686_.wvu.Rows" sId="1"/>
    <undo index="65535" exp="area" ref3D="1" dr="$A$1:$G$1048576" dn="Z_372C8445_6960_4025_8589_BB7CB1988664_.wvu.PrintArea" sId="1"/>
    <undo index="65535" exp="area" ref3D="1" dr="$A$159:$XFD$171" dn="Z_31AE3B17_B44E_410E_9C63_8ED7CDF3AA8F_.wvu.Rows" sId="1"/>
    <undo index="1" exp="area" ref3D="1" dr="$A$1:$A$1048576" dn="Z_07EEE355_17D9_4C79_97A1_63CEF69EFEC6_.wvu.PrintTitles" sId="1"/>
    <rfmt sheetId="1" xfDxf="1" sqref="A20:XFD20" start="0" length="0">
      <dxf>
        <font>
          <i/>
          <sz val="14"/>
          <color rgb="FFC00000"/>
          <family val="1"/>
        </font>
        <alignment horizontal="left" vertical="top"/>
      </dxf>
    </rfmt>
    <rcc rId="0" sId="1" dxf="1">
      <nc r="A20" t="inlineStr">
        <is>
          <t>Придбання комп'ютерної техніки та обладнання комп'ютерного класу для Миколаївської загальноосвітньої школи I - III ступенів N 56 Миколаївської міської ради</t>
        </is>
      </nc>
      <ndxf>
        <font>
          <sz val="16"/>
          <color rgb="FFC00000"/>
          <family val="1"/>
        </font>
        <numFmt numFmtId="165" formatCode="0.0_)"/>
        <alignment wrapText="1"/>
        <border outline="0">
          <left style="thin">
            <color indexed="64"/>
          </left>
          <bottom style="thin">
            <color indexed="64"/>
          </bottom>
        </border>
        <protection locked="0"/>
      </ndxf>
    </rcc>
    <rcc rId="0" sId="1" dxf="1">
      <nc r="B20">
        <f>F20+G20</f>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fmt sheetId="1" sqref="C20" start="0" length="0">
      <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dxf>
    </rfmt>
    <rfmt sheetId="1" sqref="D20" start="0" length="0">
      <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dxf>
    </rfmt>
    <rcc rId="0" sId="1" dxf="1" numFmtId="4">
      <nc r="E20">
        <v>76</v>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cc rId="0" sId="1" dxf="1">
      <nc r="F20">
        <f>SUM(D20:E20)</f>
      </nc>
      <ndxf>
        <font>
          <b/>
          <i val="0"/>
          <sz val="16"/>
          <color rgb="FFC00000"/>
          <family val="1"/>
        </font>
        <numFmt numFmtId="167" formatCode="#,##0.00000"/>
        <alignment horizontal="right" wrapText="1"/>
        <border outline="0">
          <left style="thin">
            <color indexed="64"/>
          </left>
          <right style="thin">
            <color indexed="64"/>
          </right>
          <top style="thin">
            <color indexed="64"/>
          </top>
          <bottom style="thin">
            <color indexed="64"/>
          </bottom>
        </border>
      </ndxf>
    </rcc>
    <rcc rId="0" sId="1" dxf="1" numFmtId="4">
      <nc r="G20">
        <v>2.2799999999999998</v>
      </nc>
      <ndxf>
        <font>
          <sz val="16"/>
          <color rgb="FFC00000"/>
          <family val="1"/>
        </font>
        <numFmt numFmtId="167" formatCode="#,##0.00000"/>
        <alignment horizontal="right" wrapText="1"/>
        <border outline="0">
          <left style="thin">
            <color indexed="64"/>
          </left>
          <right style="thin">
            <color indexed="64"/>
          </right>
          <bottom style="thin">
            <color indexed="64"/>
          </bottom>
        </border>
        <protection locked="0"/>
      </ndxf>
    </rcc>
  </rrc>
  <rcc rId="183" sId="1" numFmtId="4">
    <oc r="E18">
      <v>763.06132000000002</v>
    </oc>
    <nc r="E18">
      <f>E20+E21+E22+E23+E24+E25+E26+E27+E28+E29</f>
    </nc>
  </rcc>
  <rcc rId="184" sId="1" numFmtId="4">
    <oc r="D18">
      <v>45.682020000000001</v>
    </oc>
    <nc r="D18">
      <f>D30+D31+D32+D33+D34</f>
    </nc>
  </rcc>
  <rcc rId="185" sId="1" numFmtId="4">
    <oc r="E17">
      <v>763.06132000000002</v>
    </oc>
    <nc r="E17">
      <f>E18</f>
    </nc>
  </rcc>
  <rcc rId="186" sId="1" numFmtId="4">
    <oc r="D17">
      <v>45.682020000000001</v>
    </oc>
    <nc r="D17">
      <f>D18</f>
    </nc>
  </rcc>
  <rcc rId="187" sId="1" numFmtId="4">
    <oc r="G17">
      <v>24.274999999999999</v>
    </oc>
    <nc r="G17">
      <f>G19</f>
    </nc>
  </rcc>
  <rcc rId="188" sId="1">
    <oc r="G19">
      <v>24.274999999999999</v>
    </oc>
    <nc r="G19">
      <f>G20+G21+G22+G23+G24+G25+G26+G27+G28+G29+G30+G31+G32+G33+G34</f>
    </nc>
  </rcc>
  <rcv guid="{9770F0A4-FBB0-4E0C-ADED-FA59168223B4}" action="delete"/>
  <rdn rId="0" localSheetId="1" customView="1" name="Z_9770F0A4_FBB0_4E0C_ADED_FA59168223B4_.wvu.PrintArea" hidden="1" oldHidden="1">
    <formula>дод1!$A$1:$G$182</formula>
    <oldFormula>дод1!$A$1:$G$182</oldFormula>
  </rdn>
  <rdn rId="0" localSheetId="1" customView="1" name="Z_9770F0A4_FBB0_4E0C_ADED_FA59168223B4_.wvu.Rows" hidden="1" oldHidden="1">
    <formula>дод1!$153:$165</formula>
    <oldFormula>дод1!$153:$165</oldFormula>
  </rdn>
  <rdn rId="0" localSheetId="1" customView="1" name="Z_9770F0A4_FBB0_4E0C_ADED_FA59168223B4_.wvu.FilterData" hidden="1" oldHidden="1">
    <formula>дод1!$A$6:$G$182</formula>
    <oldFormula>дод1!$A$6:$G$182</oldFormula>
  </rdn>
  <rcv guid="{9770F0A4-FBB0-4E0C-ADED-FA59168223B4}"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 sId="1" numFmtId="4">
    <oc r="D7">
      <v>237.94854000000001</v>
    </oc>
    <nc r="D7">
      <f>D8+D17</f>
    </nc>
  </rcc>
  <rcc rId="193" sId="1" numFmtId="4">
    <oc r="E7">
      <v>1135.80889</v>
    </oc>
    <nc r="E7">
      <f>E8+E17</f>
    </nc>
  </rcc>
  <rcc rId="194" sId="1" numFmtId="4">
    <oc r="G7">
      <v>40.53</v>
    </oc>
    <nc r="G7">
      <f>G8+G17</f>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7:XFD7">
    <dxf>
      <fill>
        <patternFill patternType="none">
          <bgColor auto="1"/>
        </patternFill>
      </fill>
    </dxf>
  </rfmt>
  <rcv guid="{9770F0A4-FBB0-4E0C-ADED-FA59168223B4}" action="delete"/>
  <rdn rId="0" localSheetId="1" customView="1" name="Z_9770F0A4_FBB0_4E0C_ADED_FA59168223B4_.wvu.PrintArea" hidden="1" oldHidden="1">
    <formula>дод1!$A$1:$G$182</formula>
    <oldFormula>дод1!$A$1:$G$182</oldFormula>
  </rdn>
  <rdn rId="0" localSheetId="1" customView="1" name="Z_9770F0A4_FBB0_4E0C_ADED_FA59168223B4_.wvu.Rows" hidden="1" oldHidden="1">
    <formula>дод1!$153:$165</formula>
    <oldFormula>дод1!$153:$165</oldFormula>
  </rdn>
  <rdn rId="0" localSheetId="1" customView="1" name="Z_9770F0A4_FBB0_4E0C_ADED_FA59168223B4_.wvu.FilterData" hidden="1" oldHidden="1">
    <formula>дод1!$A$6:$G$182</formula>
    <oldFormula>дод1!$A$6:$G$182</oldFormula>
  </rdn>
  <rcv guid="{9770F0A4-FBB0-4E0C-ADED-FA59168223B4}"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37" start="0" length="2147483647">
    <dxf>
      <font>
        <color rgb="FFC00000"/>
      </font>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770F0A4-FBB0-4E0C-ADED-FA59168223B4}" action="delete"/>
  <rdn rId="0" localSheetId="1" customView="1" name="Z_9770F0A4_FBB0_4E0C_ADED_FA59168223B4_.wvu.PrintArea" hidden="1" oldHidden="1">
    <formula>дод1!$A$1:$G$182</formula>
    <oldFormula>дод1!$A$1:$G$182</oldFormula>
  </rdn>
  <rdn rId="0" localSheetId="1" customView="1" name="Z_9770F0A4_FBB0_4E0C_ADED_FA59168223B4_.wvu.Rows" hidden="1" oldHidden="1">
    <formula>дод1!$153:$165</formula>
    <oldFormula>дод1!$153:$165</oldFormula>
  </rdn>
  <rdn rId="0" localSheetId="1" customView="1" name="Z_9770F0A4_FBB0_4E0C_ADED_FA59168223B4_.wvu.FilterData" hidden="1" oldHidden="1">
    <formula>дод1!$A$6:$G$182</formula>
    <oldFormula>дод1!$A$6:$G$182</oldFormula>
  </rdn>
  <rcv guid="{9770F0A4-FBB0-4E0C-ADED-FA59168223B4}"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 sId="1" numFmtId="4">
    <oc r="E128">
      <v>140</v>
    </oc>
    <nc r="E128"/>
  </rcc>
  <rcc rId="202" sId="1" numFmtId="4">
    <oc r="D129">
      <v>140</v>
    </oc>
    <nc r="D129"/>
  </rcc>
  <rcc rId="203" sId="1" numFmtId="4">
    <oc r="G128">
      <v>4.2</v>
    </oc>
    <nc r="G128"/>
  </rcc>
  <rcc rId="204" sId="1" numFmtId="4">
    <oc r="G129">
      <v>4.2</v>
    </oc>
    <nc r="G129"/>
  </rcc>
  <rcv guid="{9770F0A4-FBB0-4E0C-ADED-FA59168223B4}" action="delete"/>
  <rdn rId="0" localSheetId="1" customView="1" name="Z_9770F0A4_FBB0_4E0C_ADED_FA59168223B4_.wvu.PrintArea" hidden="1" oldHidden="1">
    <formula>дод1!$A$1:$G$182</formula>
    <oldFormula>дод1!$A$1:$G$182</oldFormula>
  </rdn>
  <rdn rId="0" localSheetId="1" customView="1" name="Z_9770F0A4_FBB0_4E0C_ADED_FA59168223B4_.wvu.Rows" hidden="1" oldHidden="1">
    <formula>дод1!$153:$165</formula>
    <oldFormula>дод1!$153:$165</oldFormula>
  </rdn>
  <rdn rId="0" localSheetId="1" customView="1" name="Z_9770F0A4_FBB0_4E0C_ADED_FA59168223B4_.wvu.FilterData" hidden="1" oldHidden="1">
    <formula>дод1!$A$6:$G$182</formula>
    <oldFormula>дод1!$A$6:$G$182</oldFormula>
  </rdn>
  <rcv guid="{9770F0A4-FBB0-4E0C-ADED-FA59168223B4}" action="add"/>
</revisions>
</file>

<file path=xl/revisions/userNames.xml><?xml version="1.0" encoding="utf-8"?>
<users xmlns="http://schemas.openxmlformats.org/spreadsheetml/2006/main" xmlns:r="http://schemas.openxmlformats.org/officeDocument/2006/relationships"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sheetPr filterMode="1">
    <pageSetUpPr fitToPage="1"/>
  </sheetPr>
  <dimension ref="A1:G161"/>
  <sheetViews>
    <sheetView tabSelected="1" topLeftCell="A94" zoomScale="80" zoomScaleSheetLayoutView="80" workbookViewId="0">
      <selection activeCell="D46" sqref="D46"/>
    </sheetView>
  </sheetViews>
  <sheetFormatPr defaultColWidth="9.33203125" defaultRowHeight="20.25"/>
  <cols>
    <col min="1" max="1" width="75.83203125" style="21" customWidth="1"/>
    <col min="2" max="2" width="26.33203125" style="27" bestFit="1" customWidth="1"/>
    <col min="3" max="3" width="34" style="22" customWidth="1"/>
    <col min="4" max="6" width="29.33203125" style="22" customWidth="1"/>
    <col min="7" max="7" width="34" style="22" customWidth="1"/>
    <col min="8" max="16384" width="9.33203125" style="3"/>
  </cols>
  <sheetData>
    <row r="1" spans="1:7" ht="45.75" customHeight="1">
      <c r="A1" s="53" t="s">
        <v>115</v>
      </c>
      <c r="B1" s="53"/>
      <c r="C1" s="53"/>
      <c r="D1" s="53"/>
      <c r="E1" s="53"/>
      <c r="F1" s="53"/>
      <c r="G1" s="53"/>
    </row>
    <row r="2" spans="1:7">
      <c r="A2" s="17"/>
      <c r="B2" s="26"/>
      <c r="C2" s="18"/>
      <c r="D2" s="18"/>
      <c r="E2" s="18"/>
      <c r="F2" s="18"/>
      <c r="G2" s="19" t="s">
        <v>114</v>
      </c>
    </row>
    <row r="3" spans="1:7" s="16" customFormat="1" ht="29.25" customHeight="1">
      <c r="A3" s="56"/>
      <c r="B3" s="57" t="s">
        <v>3</v>
      </c>
      <c r="C3" s="54" t="s">
        <v>111</v>
      </c>
      <c r="D3" s="60" t="s">
        <v>109</v>
      </c>
      <c r="E3" s="54" t="s">
        <v>110</v>
      </c>
      <c r="F3" s="57" t="s">
        <v>116</v>
      </c>
      <c r="G3" s="54" t="s">
        <v>108</v>
      </c>
    </row>
    <row r="4" spans="1:7" s="16" customFormat="1" ht="18.75" customHeight="1">
      <c r="A4" s="56"/>
      <c r="B4" s="58"/>
      <c r="C4" s="55"/>
      <c r="D4" s="61"/>
      <c r="E4" s="55"/>
      <c r="F4" s="58"/>
      <c r="G4" s="55"/>
    </row>
    <row r="5" spans="1:7" s="16" customFormat="1" ht="174" customHeight="1">
      <c r="A5" s="56"/>
      <c r="B5" s="59"/>
      <c r="C5" s="54"/>
      <c r="D5" s="60"/>
      <c r="E5" s="54"/>
      <c r="F5" s="59"/>
      <c r="G5" s="54"/>
    </row>
    <row r="6" spans="1:7" s="6" customFormat="1" ht="48" customHeight="1">
      <c r="A6" s="45" t="s">
        <v>6</v>
      </c>
      <c r="B6" s="37"/>
      <c r="C6" s="38"/>
      <c r="D6" s="38"/>
      <c r="E6" s="38"/>
      <c r="F6" s="38"/>
      <c r="G6" s="38"/>
    </row>
    <row r="7" spans="1:7" s="4" customFormat="1" ht="24.75" customHeight="1">
      <c r="A7" s="34" t="s">
        <v>2</v>
      </c>
      <c r="B7" s="39">
        <f>F7+G7</f>
        <v>660.03853000000004</v>
      </c>
      <c r="C7" s="39">
        <v>0</v>
      </c>
      <c r="D7" s="39">
        <f>D8+D17</f>
        <v>44.91404</v>
      </c>
      <c r="E7" s="39">
        <f>E8+E17</f>
        <v>595.88849000000005</v>
      </c>
      <c r="F7" s="39">
        <f>SUM(D7:E7)</f>
        <v>640.80253000000005</v>
      </c>
      <c r="G7" s="39">
        <f>G8+G17</f>
        <v>19.235999999999997</v>
      </c>
    </row>
    <row r="8" spans="1:7" s="4" customFormat="1" ht="23.25" customHeight="1">
      <c r="A8" s="34" t="s">
        <v>11</v>
      </c>
      <c r="B8" s="31">
        <f>F8+G8</f>
        <v>94.010840000000002</v>
      </c>
      <c r="C8" s="31">
        <v>0</v>
      </c>
      <c r="D8" s="31">
        <f>D9</f>
        <v>4.5242699999999996</v>
      </c>
      <c r="E8" s="31">
        <f>E9</f>
        <v>86.747569999999996</v>
      </c>
      <c r="F8" s="39">
        <f t="shared" ref="F8:F34" si="0">SUM(D8:E8)</f>
        <v>91.271839999999997</v>
      </c>
      <c r="G8" s="31">
        <f>G10</f>
        <v>2.7390000000000003</v>
      </c>
    </row>
    <row r="9" spans="1:7" s="4" customFormat="1" ht="119.25" customHeight="1">
      <c r="A9" s="42" t="s">
        <v>107</v>
      </c>
      <c r="B9" s="31">
        <f t="shared" ref="B9:B10" si="1">F9+G9</f>
        <v>91.271839999999997</v>
      </c>
      <c r="C9" s="31"/>
      <c r="D9" s="31">
        <f>D16</f>
        <v>4.5242699999999996</v>
      </c>
      <c r="E9" s="31">
        <f>E11+E12+E13+E14+E15</f>
        <v>86.747569999999996</v>
      </c>
      <c r="F9" s="39">
        <f t="shared" si="0"/>
        <v>91.271839999999997</v>
      </c>
      <c r="G9" s="31"/>
    </row>
    <row r="10" spans="1:7" s="4" customFormat="1" ht="92.25" customHeight="1">
      <c r="A10" s="42" t="s">
        <v>33</v>
      </c>
      <c r="B10" s="31">
        <f t="shared" si="1"/>
        <v>2.7390000000000003</v>
      </c>
      <c r="C10" s="31"/>
      <c r="D10" s="31"/>
      <c r="E10" s="31"/>
      <c r="F10" s="39"/>
      <c r="G10" s="31">
        <f>G11+G12+G13+G14+G15+G16</f>
        <v>2.7390000000000003</v>
      </c>
    </row>
    <row r="11" spans="1:7" s="28" customFormat="1" ht="60.75">
      <c r="A11" s="30" t="s">
        <v>26</v>
      </c>
      <c r="B11" s="32">
        <f t="shared" ref="B11:B16" si="2">F11+G11</f>
        <v>22.66</v>
      </c>
      <c r="C11" s="32"/>
      <c r="D11" s="32"/>
      <c r="E11" s="32">
        <v>22</v>
      </c>
      <c r="F11" s="39">
        <f t="shared" si="0"/>
        <v>22</v>
      </c>
      <c r="G11" s="32">
        <v>0.66</v>
      </c>
    </row>
    <row r="12" spans="1:7" s="28" customFormat="1" ht="60.75">
      <c r="A12" s="30" t="s">
        <v>27</v>
      </c>
      <c r="B12" s="32">
        <f t="shared" si="2"/>
        <v>18.54</v>
      </c>
      <c r="C12" s="32"/>
      <c r="D12" s="32"/>
      <c r="E12" s="32">
        <v>18</v>
      </c>
      <c r="F12" s="39">
        <f t="shared" si="0"/>
        <v>18</v>
      </c>
      <c r="G12" s="32">
        <v>0.54</v>
      </c>
    </row>
    <row r="13" spans="1:7" s="28" customFormat="1" ht="51" customHeight="1">
      <c r="A13" s="30" t="s">
        <v>28</v>
      </c>
      <c r="B13" s="32">
        <f t="shared" si="2"/>
        <v>22.66</v>
      </c>
      <c r="C13" s="32"/>
      <c r="D13" s="32"/>
      <c r="E13" s="32">
        <v>22</v>
      </c>
      <c r="F13" s="39">
        <f t="shared" si="0"/>
        <v>22</v>
      </c>
      <c r="G13" s="32">
        <v>0.66</v>
      </c>
    </row>
    <row r="14" spans="1:7" s="28" customFormat="1" ht="50.25" customHeight="1">
      <c r="A14" s="30" t="s">
        <v>29</v>
      </c>
      <c r="B14" s="32">
        <f t="shared" si="2"/>
        <v>2.8305700000000003</v>
      </c>
      <c r="C14" s="32"/>
      <c r="D14" s="32"/>
      <c r="E14" s="32">
        <v>2.7475700000000001</v>
      </c>
      <c r="F14" s="39">
        <f t="shared" si="0"/>
        <v>2.7475700000000001</v>
      </c>
      <c r="G14" s="32">
        <v>8.3000000000000004E-2</v>
      </c>
    </row>
    <row r="15" spans="1:7" s="28" customFormat="1" ht="60.75">
      <c r="A15" s="30" t="s">
        <v>30</v>
      </c>
      <c r="B15" s="32">
        <f t="shared" si="2"/>
        <v>22.66</v>
      </c>
      <c r="C15" s="32"/>
      <c r="D15" s="32"/>
      <c r="E15" s="32">
        <v>22</v>
      </c>
      <c r="F15" s="39">
        <f t="shared" si="0"/>
        <v>22</v>
      </c>
      <c r="G15" s="32">
        <v>0.66</v>
      </c>
    </row>
    <row r="16" spans="1:7" s="28" customFormat="1" ht="67.5" customHeight="1">
      <c r="A16" s="30" t="s">
        <v>32</v>
      </c>
      <c r="B16" s="32">
        <f t="shared" si="2"/>
        <v>4.6602699999999997</v>
      </c>
      <c r="C16" s="32"/>
      <c r="D16" s="32">
        <v>4.5242699999999996</v>
      </c>
      <c r="E16" s="32"/>
      <c r="F16" s="39">
        <f t="shared" si="0"/>
        <v>4.5242699999999996</v>
      </c>
      <c r="G16" s="32">
        <v>0.13600000000000001</v>
      </c>
    </row>
    <row r="17" spans="1:7" s="4" customFormat="1" ht="111.75" customHeight="1">
      <c r="A17" s="34" t="s">
        <v>18</v>
      </c>
      <c r="B17" s="31">
        <f>F17+G17</f>
        <v>566.02769000000001</v>
      </c>
      <c r="C17" s="31">
        <v>0</v>
      </c>
      <c r="D17" s="31">
        <f>D18</f>
        <v>40.389769999999999</v>
      </c>
      <c r="E17" s="31">
        <f>E18</f>
        <v>509.14092000000005</v>
      </c>
      <c r="F17" s="39">
        <f t="shared" si="0"/>
        <v>549.53069000000005</v>
      </c>
      <c r="G17" s="31">
        <f>G19</f>
        <v>16.496999999999996</v>
      </c>
    </row>
    <row r="18" spans="1:7" s="7" customFormat="1" ht="83.45" customHeight="1">
      <c r="A18" s="42" t="s">
        <v>107</v>
      </c>
      <c r="B18" s="43">
        <f t="shared" ref="B18:B34" si="3">F18+G18</f>
        <v>549.53069000000005</v>
      </c>
      <c r="C18" s="43"/>
      <c r="D18" s="43">
        <f>D30+D31+D32+D33+D34</f>
        <v>40.389769999999999</v>
      </c>
      <c r="E18" s="43">
        <f>E20+E21+E22+E23+E24+E25+E26+E27+E28+E29</f>
        <v>509.14092000000005</v>
      </c>
      <c r="F18" s="39">
        <f t="shared" si="0"/>
        <v>549.53069000000005</v>
      </c>
      <c r="G18" s="43"/>
    </row>
    <row r="19" spans="1:7" s="7" customFormat="1" ht="84.75" customHeight="1">
      <c r="A19" s="42" t="s">
        <v>33</v>
      </c>
      <c r="B19" s="43">
        <f t="shared" si="3"/>
        <v>16.496999999999996</v>
      </c>
      <c r="C19" s="43"/>
      <c r="D19" s="43"/>
      <c r="E19" s="43"/>
      <c r="F19" s="39">
        <f t="shared" si="0"/>
        <v>0</v>
      </c>
      <c r="G19" s="43">
        <f>G20+G21+G22+G23+G24+G25+G26+G27+G28+G29+G30+G31+G32+G33+G34</f>
        <v>16.496999999999996</v>
      </c>
    </row>
    <row r="20" spans="1:7" s="28" customFormat="1" ht="66" customHeight="1">
      <c r="A20" s="30" t="s">
        <v>34</v>
      </c>
      <c r="B20" s="32">
        <f t="shared" si="3"/>
        <v>7.0700799999999999</v>
      </c>
      <c r="C20" s="32"/>
      <c r="D20" s="32"/>
      <c r="E20" s="32">
        <f>6+0.86408</f>
        <v>6.8640799999999995</v>
      </c>
      <c r="F20" s="39">
        <f t="shared" si="0"/>
        <v>6.8640799999999995</v>
      </c>
      <c r="G20" s="32">
        <f>0.18+0.026</f>
        <v>0.20599999999999999</v>
      </c>
    </row>
    <row r="21" spans="1:7" s="28" customFormat="1" ht="71.25" customHeight="1">
      <c r="A21" s="30" t="s">
        <v>36</v>
      </c>
      <c r="B21" s="32">
        <f t="shared" si="3"/>
        <v>16.48</v>
      </c>
      <c r="C21" s="32"/>
      <c r="D21" s="32"/>
      <c r="E21" s="32">
        <v>16</v>
      </c>
      <c r="F21" s="39">
        <f t="shared" si="0"/>
        <v>16</v>
      </c>
      <c r="G21" s="32">
        <v>0.48</v>
      </c>
    </row>
    <row r="22" spans="1:7" s="28" customFormat="1" ht="94.5" customHeight="1">
      <c r="A22" s="30" t="s">
        <v>37</v>
      </c>
      <c r="B22" s="32">
        <f t="shared" si="3"/>
        <v>82.4</v>
      </c>
      <c r="C22" s="32"/>
      <c r="D22" s="32"/>
      <c r="E22" s="32">
        <v>80</v>
      </c>
      <c r="F22" s="39">
        <f t="shared" si="0"/>
        <v>80</v>
      </c>
      <c r="G22" s="32">
        <v>2.4</v>
      </c>
    </row>
    <row r="23" spans="1:7" s="28" customFormat="1" ht="92.25" customHeight="1">
      <c r="A23" s="30" t="s">
        <v>38</v>
      </c>
      <c r="B23" s="32">
        <f t="shared" si="3"/>
        <v>82.4</v>
      </c>
      <c r="C23" s="32"/>
      <c r="D23" s="32"/>
      <c r="E23" s="32">
        <v>80</v>
      </c>
      <c r="F23" s="39">
        <f t="shared" si="0"/>
        <v>80</v>
      </c>
      <c r="G23" s="32">
        <v>2.4</v>
      </c>
    </row>
    <row r="24" spans="1:7" s="28" customFormat="1" ht="69" customHeight="1">
      <c r="A24" s="30" t="s">
        <v>39</v>
      </c>
      <c r="B24" s="32">
        <f t="shared" si="3"/>
        <v>8.0538399999999992</v>
      </c>
      <c r="C24" s="32"/>
      <c r="D24" s="32"/>
      <c r="E24" s="32">
        <v>7.8188399999999998</v>
      </c>
      <c r="F24" s="39">
        <f t="shared" si="0"/>
        <v>7.8188399999999998</v>
      </c>
      <c r="G24" s="32">
        <v>0.23499999999999999</v>
      </c>
    </row>
    <row r="25" spans="1:7" s="28" customFormat="1" ht="86.25" customHeight="1">
      <c r="A25" s="30" t="s">
        <v>40</v>
      </c>
      <c r="B25" s="32">
        <f t="shared" si="3"/>
        <v>3.0000000000000002E-2</v>
      </c>
      <c r="C25" s="32"/>
      <c r="D25" s="32"/>
      <c r="E25" s="32">
        <v>2.9000000000000001E-2</v>
      </c>
      <c r="F25" s="39">
        <f t="shared" si="0"/>
        <v>2.9000000000000001E-2</v>
      </c>
      <c r="G25" s="32">
        <v>1E-3</v>
      </c>
    </row>
    <row r="26" spans="1:7" s="28" customFormat="1" ht="91.5" customHeight="1">
      <c r="A26" s="30" t="s">
        <v>40</v>
      </c>
      <c r="B26" s="32">
        <f t="shared" si="3"/>
        <v>81.988</v>
      </c>
      <c r="C26" s="32"/>
      <c r="D26" s="32"/>
      <c r="E26" s="32">
        <v>79.599999999999994</v>
      </c>
      <c r="F26" s="39">
        <f t="shared" si="0"/>
        <v>79.599999999999994</v>
      </c>
      <c r="G26" s="32">
        <v>2.3879999999999999</v>
      </c>
    </row>
    <row r="27" spans="1:7" s="28" customFormat="1" ht="84.75" customHeight="1">
      <c r="A27" s="30" t="s">
        <v>41</v>
      </c>
      <c r="B27" s="32">
        <f t="shared" si="3"/>
        <v>82.017999999999986</v>
      </c>
      <c r="C27" s="32"/>
      <c r="D27" s="32"/>
      <c r="E27" s="32">
        <f>0.029+79.6</f>
        <v>79.628999999999991</v>
      </c>
      <c r="F27" s="39">
        <f t="shared" si="0"/>
        <v>79.628999999999991</v>
      </c>
      <c r="G27" s="32">
        <f>0.001+2.388</f>
        <v>2.3889999999999998</v>
      </c>
    </row>
    <row r="28" spans="1:7" s="28" customFormat="1" ht="97.5" customHeight="1">
      <c r="A28" s="30" t="s">
        <v>42</v>
      </c>
      <c r="B28" s="32">
        <f t="shared" si="3"/>
        <v>81.988</v>
      </c>
      <c r="C28" s="32"/>
      <c r="D28" s="32"/>
      <c r="E28" s="32">
        <v>79.599999999999994</v>
      </c>
      <c r="F28" s="39">
        <f t="shared" si="0"/>
        <v>79.599999999999994</v>
      </c>
      <c r="G28" s="32">
        <v>2.3879999999999999</v>
      </c>
    </row>
    <row r="29" spans="1:7" s="28" customFormat="1" ht="91.5" customHeight="1">
      <c r="A29" s="30" t="s">
        <v>43</v>
      </c>
      <c r="B29" s="32">
        <f t="shared" si="3"/>
        <v>81.997</v>
      </c>
      <c r="C29" s="32"/>
      <c r="D29" s="32"/>
      <c r="E29" s="32">
        <v>79.599999999999994</v>
      </c>
      <c r="F29" s="39">
        <f t="shared" si="0"/>
        <v>79.599999999999994</v>
      </c>
      <c r="G29" s="32">
        <v>2.3969999999999998</v>
      </c>
    </row>
    <row r="30" spans="1:7" s="28" customFormat="1" ht="69" customHeight="1">
      <c r="A30" s="30" t="s">
        <v>35</v>
      </c>
      <c r="B30" s="32">
        <f t="shared" si="3"/>
        <v>6.18</v>
      </c>
      <c r="C30" s="32"/>
      <c r="D30" s="32">
        <v>6</v>
      </c>
      <c r="E30" s="32"/>
      <c r="F30" s="39">
        <f t="shared" si="0"/>
        <v>6</v>
      </c>
      <c r="G30" s="32">
        <v>0.18</v>
      </c>
    </row>
    <row r="31" spans="1:7" s="28" customFormat="1" ht="98.25" customHeight="1">
      <c r="A31" s="30" t="s">
        <v>44</v>
      </c>
      <c r="B31" s="32">
        <f t="shared" si="3"/>
        <v>27.182300000000001</v>
      </c>
      <c r="C31" s="32"/>
      <c r="D31" s="32">
        <v>26.3903</v>
      </c>
      <c r="E31" s="32"/>
      <c r="F31" s="39">
        <f t="shared" si="0"/>
        <v>26.3903</v>
      </c>
      <c r="G31" s="32">
        <v>0.79200000000000004</v>
      </c>
    </row>
    <row r="32" spans="1:7" s="28" customFormat="1" ht="94.5" customHeight="1">
      <c r="A32" s="30" t="s">
        <v>40</v>
      </c>
      <c r="B32" s="32">
        <f t="shared" si="3"/>
        <v>5.3450000000000004E-2</v>
      </c>
      <c r="C32" s="32"/>
      <c r="D32" s="32">
        <v>5.1450000000000003E-2</v>
      </c>
      <c r="E32" s="32"/>
      <c r="F32" s="39">
        <f t="shared" si="0"/>
        <v>5.1450000000000003E-2</v>
      </c>
      <c r="G32" s="32">
        <v>2E-3</v>
      </c>
    </row>
    <row r="33" spans="1:7" s="28" customFormat="1" ht="84.75" customHeight="1">
      <c r="A33" s="30" t="s">
        <v>41</v>
      </c>
      <c r="B33" s="32">
        <f t="shared" si="3"/>
        <v>5.3450000000000004E-2</v>
      </c>
      <c r="C33" s="32"/>
      <c r="D33" s="32">
        <v>5.1450000000000003E-2</v>
      </c>
      <c r="E33" s="32"/>
      <c r="F33" s="39">
        <f t="shared" si="0"/>
        <v>5.1450000000000003E-2</v>
      </c>
      <c r="G33" s="32">
        <v>2E-3</v>
      </c>
    </row>
    <row r="34" spans="1:7" s="28" customFormat="1" ht="97.5" customHeight="1">
      <c r="A34" s="30" t="s">
        <v>43</v>
      </c>
      <c r="B34" s="32">
        <f t="shared" si="3"/>
        <v>8.1335699999999989</v>
      </c>
      <c r="C34" s="32"/>
      <c r="D34" s="32">
        <v>7.8965699999999996</v>
      </c>
      <c r="E34" s="32"/>
      <c r="F34" s="39">
        <f t="shared" si="0"/>
        <v>7.8965699999999996</v>
      </c>
      <c r="G34" s="32">
        <v>0.23699999999999999</v>
      </c>
    </row>
    <row r="35" spans="1:7" s="9" customFormat="1" ht="45.75" customHeight="1">
      <c r="A35" s="46" t="s">
        <v>3</v>
      </c>
      <c r="B35" s="47">
        <f t="shared" ref="B35" si="4">F35+G35+C35</f>
        <v>660.03853000000004</v>
      </c>
      <c r="C35" s="47">
        <f t="shared" ref="C35:G35" si="5">C7</f>
        <v>0</v>
      </c>
      <c r="D35" s="47">
        <f t="shared" si="5"/>
        <v>44.91404</v>
      </c>
      <c r="E35" s="47">
        <f t="shared" si="5"/>
        <v>595.88849000000005</v>
      </c>
      <c r="F35" s="47">
        <f t="shared" si="5"/>
        <v>640.80253000000005</v>
      </c>
      <c r="G35" s="47">
        <f t="shared" si="5"/>
        <v>19.235999999999997</v>
      </c>
    </row>
    <row r="36" spans="1:7" s="6" customFormat="1" ht="69.75">
      <c r="A36" s="45" t="s">
        <v>7</v>
      </c>
      <c r="B36" s="38"/>
      <c r="C36" s="38"/>
      <c r="D36" s="38"/>
      <c r="E36" s="38"/>
      <c r="F36" s="39"/>
      <c r="G36" s="38"/>
    </row>
    <row r="37" spans="1:7" s="5" customFormat="1" ht="60.75" hidden="1">
      <c r="A37" s="48" t="s">
        <v>12</v>
      </c>
      <c r="B37" s="40">
        <f t="shared" ref="B37:B83" si="6">F37+G37+C37</f>
        <v>0</v>
      </c>
      <c r="C37" s="40">
        <f>C38</f>
        <v>0</v>
      </c>
      <c r="D37" s="40">
        <f t="shared" ref="D37:G37" si="7">D38</f>
        <v>0</v>
      </c>
      <c r="E37" s="40">
        <f t="shared" si="7"/>
        <v>0</v>
      </c>
      <c r="F37" s="40">
        <f t="shared" si="7"/>
        <v>0</v>
      </c>
      <c r="G37" s="40">
        <f t="shared" si="7"/>
        <v>0</v>
      </c>
    </row>
    <row r="38" spans="1:7" s="7" customFormat="1" ht="40.5" hidden="1">
      <c r="A38" s="35" t="s">
        <v>16</v>
      </c>
      <c r="B38" s="31">
        <f t="shared" si="6"/>
        <v>0</v>
      </c>
      <c r="C38" s="31">
        <f>C40+C39</f>
        <v>0</v>
      </c>
      <c r="D38" s="31">
        <f t="shared" ref="D38:G38" si="8">D40+D39</f>
        <v>0</v>
      </c>
      <c r="E38" s="31">
        <f t="shared" si="8"/>
        <v>0</v>
      </c>
      <c r="F38" s="31">
        <f t="shared" si="8"/>
        <v>0</v>
      </c>
      <c r="G38" s="31">
        <f t="shared" si="8"/>
        <v>0</v>
      </c>
    </row>
    <row r="39" spans="1:7" s="7" customFormat="1" ht="40.5" hidden="1">
      <c r="A39" s="42" t="s">
        <v>106</v>
      </c>
      <c r="B39" s="43">
        <f t="shared" si="6"/>
        <v>0</v>
      </c>
      <c r="C39" s="43"/>
      <c r="D39" s="43"/>
      <c r="E39" s="43">
        <f>SUM(E41:E93)</f>
        <v>0</v>
      </c>
      <c r="F39" s="39">
        <f t="shared" ref="F39:F81" si="9">SUM(D39:E39)</f>
        <v>0</v>
      </c>
      <c r="G39" s="43"/>
    </row>
    <row r="40" spans="1:7" s="7" customFormat="1" ht="81" hidden="1">
      <c r="A40" s="42" t="s">
        <v>33</v>
      </c>
      <c r="B40" s="43">
        <f t="shared" si="6"/>
        <v>0</v>
      </c>
      <c r="C40" s="43">
        <f>SUM(C41:C93)</f>
        <v>0</v>
      </c>
      <c r="D40" s="43">
        <f t="shared" ref="D40" si="10">SUM(D41:D93)</f>
        <v>0</v>
      </c>
      <c r="E40" s="43"/>
      <c r="F40" s="39"/>
      <c r="G40" s="43"/>
    </row>
    <row r="41" spans="1:7" s="28" customFormat="1" ht="60.75" hidden="1">
      <c r="A41" s="30" t="s">
        <v>45</v>
      </c>
      <c r="B41" s="32">
        <f t="shared" si="6"/>
        <v>0</v>
      </c>
      <c r="C41" s="32"/>
      <c r="D41" s="32"/>
      <c r="E41" s="32"/>
      <c r="F41" s="39">
        <f t="shared" si="9"/>
        <v>0</v>
      </c>
      <c r="G41" s="32"/>
    </row>
    <row r="42" spans="1:7" s="28" customFormat="1" ht="60.75" hidden="1">
      <c r="A42" s="30" t="s">
        <v>46</v>
      </c>
      <c r="B42" s="32">
        <f t="shared" si="6"/>
        <v>0</v>
      </c>
      <c r="C42" s="32"/>
      <c r="D42" s="32"/>
      <c r="E42" s="32"/>
      <c r="F42" s="39">
        <f t="shared" si="9"/>
        <v>0</v>
      </c>
      <c r="G42" s="32"/>
    </row>
    <row r="43" spans="1:7" s="28" customFormat="1" ht="60.75" hidden="1">
      <c r="A43" s="30" t="s">
        <v>47</v>
      </c>
      <c r="B43" s="32">
        <f t="shared" si="6"/>
        <v>0</v>
      </c>
      <c r="C43" s="32"/>
      <c r="D43" s="32"/>
      <c r="E43" s="32"/>
      <c r="F43" s="39">
        <f t="shared" si="9"/>
        <v>0</v>
      </c>
      <c r="G43" s="32"/>
    </row>
    <row r="44" spans="1:7" s="28" customFormat="1" ht="60.75" hidden="1">
      <c r="A44" s="30" t="s">
        <v>48</v>
      </c>
      <c r="B44" s="32">
        <f t="shared" si="6"/>
        <v>0</v>
      </c>
      <c r="C44" s="32"/>
      <c r="D44" s="32"/>
      <c r="E44" s="32"/>
      <c r="F44" s="39">
        <f t="shared" si="9"/>
        <v>0</v>
      </c>
      <c r="G44" s="32"/>
    </row>
    <row r="45" spans="1:7" s="28" customFormat="1" ht="60.75" hidden="1">
      <c r="A45" s="30" t="s">
        <v>49</v>
      </c>
      <c r="B45" s="32">
        <f t="shared" si="6"/>
        <v>0</v>
      </c>
      <c r="C45" s="32"/>
      <c r="D45" s="32"/>
      <c r="E45" s="32"/>
      <c r="F45" s="39">
        <f t="shared" si="9"/>
        <v>0</v>
      </c>
      <c r="G45" s="32"/>
    </row>
    <row r="46" spans="1:7" s="28" customFormat="1" ht="60.75" hidden="1">
      <c r="A46" s="30" t="s">
        <v>50</v>
      </c>
      <c r="B46" s="32">
        <f t="shared" si="6"/>
        <v>0</v>
      </c>
      <c r="C46" s="32"/>
      <c r="D46" s="32"/>
      <c r="E46" s="32"/>
      <c r="F46" s="39">
        <f t="shared" si="9"/>
        <v>0</v>
      </c>
      <c r="G46" s="32"/>
    </row>
    <row r="47" spans="1:7" s="28" customFormat="1" ht="60.75" hidden="1">
      <c r="A47" s="30" t="s">
        <v>51</v>
      </c>
      <c r="B47" s="32">
        <f t="shared" si="6"/>
        <v>0</v>
      </c>
      <c r="C47" s="32"/>
      <c r="D47" s="32"/>
      <c r="E47" s="32"/>
      <c r="F47" s="39">
        <f t="shared" si="9"/>
        <v>0</v>
      </c>
      <c r="G47" s="32"/>
    </row>
    <row r="48" spans="1:7" s="28" customFormat="1" ht="60.75" hidden="1">
      <c r="A48" s="30" t="s">
        <v>52</v>
      </c>
      <c r="B48" s="32">
        <f t="shared" si="6"/>
        <v>0</v>
      </c>
      <c r="C48" s="32"/>
      <c r="D48" s="32"/>
      <c r="E48" s="32"/>
      <c r="F48" s="39">
        <f t="shared" si="9"/>
        <v>0</v>
      </c>
      <c r="G48" s="32"/>
    </row>
    <row r="49" spans="1:7" s="28" customFormat="1" ht="60.75" hidden="1">
      <c r="A49" s="30" t="s">
        <v>53</v>
      </c>
      <c r="B49" s="32">
        <f t="shared" si="6"/>
        <v>0</v>
      </c>
      <c r="C49" s="32"/>
      <c r="D49" s="32"/>
      <c r="E49" s="32"/>
      <c r="F49" s="39">
        <f t="shared" si="9"/>
        <v>0</v>
      </c>
      <c r="G49" s="32"/>
    </row>
    <row r="50" spans="1:7" s="28" customFormat="1" ht="60.75" hidden="1">
      <c r="A50" s="30" t="s">
        <v>54</v>
      </c>
      <c r="B50" s="32">
        <f t="shared" si="6"/>
        <v>0</v>
      </c>
      <c r="C50" s="32"/>
      <c r="D50" s="32"/>
      <c r="E50" s="32"/>
      <c r="F50" s="39">
        <f t="shared" si="9"/>
        <v>0</v>
      </c>
      <c r="G50" s="32"/>
    </row>
    <row r="51" spans="1:7" s="28" customFormat="1" ht="60.75" hidden="1">
      <c r="A51" s="30" t="s">
        <v>55</v>
      </c>
      <c r="B51" s="32">
        <f t="shared" si="6"/>
        <v>0</v>
      </c>
      <c r="C51" s="32"/>
      <c r="D51" s="32"/>
      <c r="E51" s="32"/>
      <c r="F51" s="39">
        <f t="shared" si="9"/>
        <v>0</v>
      </c>
      <c r="G51" s="32"/>
    </row>
    <row r="52" spans="1:7" s="28" customFormat="1" ht="60.75" hidden="1">
      <c r="A52" s="30" t="s">
        <v>56</v>
      </c>
      <c r="B52" s="32">
        <f t="shared" si="6"/>
        <v>0</v>
      </c>
      <c r="C52" s="32"/>
      <c r="D52" s="32"/>
      <c r="E52" s="32"/>
      <c r="F52" s="39">
        <f t="shared" si="9"/>
        <v>0</v>
      </c>
      <c r="G52" s="32"/>
    </row>
    <row r="53" spans="1:7" s="28" customFormat="1" ht="60.75" hidden="1">
      <c r="A53" s="30" t="s">
        <v>57</v>
      </c>
      <c r="B53" s="32">
        <f t="shared" si="6"/>
        <v>0</v>
      </c>
      <c r="C53" s="32"/>
      <c r="D53" s="32"/>
      <c r="E53" s="32"/>
      <c r="F53" s="39">
        <f t="shared" si="9"/>
        <v>0</v>
      </c>
      <c r="G53" s="32"/>
    </row>
    <row r="54" spans="1:7" s="28" customFormat="1" ht="60.75" hidden="1">
      <c r="A54" s="30" t="s">
        <v>58</v>
      </c>
      <c r="B54" s="32">
        <f t="shared" si="6"/>
        <v>0</v>
      </c>
      <c r="C54" s="32"/>
      <c r="D54" s="32"/>
      <c r="E54" s="32"/>
      <c r="F54" s="39">
        <f t="shared" si="9"/>
        <v>0</v>
      </c>
      <c r="G54" s="32"/>
    </row>
    <row r="55" spans="1:7" s="28" customFormat="1" ht="60.75" hidden="1">
      <c r="A55" s="30" t="s">
        <v>59</v>
      </c>
      <c r="B55" s="32">
        <f t="shared" si="6"/>
        <v>0</v>
      </c>
      <c r="C55" s="32"/>
      <c r="D55" s="32"/>
      <c r="E55" s="32"/>
      <c r="F55" s="39">
        <f t="shared" si="9"/>
        <v>0</v>
      </c>
      <c r="G55" s="32"/>
    </row>
    <row r="56" spans="1:7" s="28" customFormat="1" ht="60.75" hidden="1">
      <c r="A56" s="30" t="s">
        <v>60</v>
      </c>
      <c r="B56" s="32">
        <f t="shared" si="6"/>
        <v>0</v>
      </c>
      <c r="C56" s="32"/>
      <c r="D56" s="32"/>
      <c r="E56" s="32"/>
      <c r="F56" s="39">
        <f t="shared" si="9"/>
        <v>0</v>
      </c>
      <c r="G56" s="32"/>
    </row>
    <row r="57" spans="1:7" s="28" customFormat="1" ht="60.75" hidden="1">
      <c r="A57" s="30" t="s">
        <v>61</v>
      </c>
      <c r="B57" s="32">
        <f t="shared" si="6"/>
        <v>0</v>
      </c>
      <c r="C57" s="32"/>
      <c r="D57" s="32"/>
      <c r="E57" s="32"/>
      <c r="F57" s="39">
        <f t="shared" si="9"/>
        <v>0</v>
      </c>
      <c r="G57" s="32"/>
    </row>
    <row r="58" spans="1:7" s="28" customFormat="1" ht="60.75" hidden="1">
      <c r="A58" s="30" t="s">
        <v>62</v>
      </c>
      <c r="B58" s="32">
        <f t="shared" si="6"/>
        <v>0</v>
      </c>
      <c r="C58" s="32"/>
      <c r="D58" s="32"/>
      <c r="E58" s="32"/>
      <c r="F58" s="39">
        <f t="shared" si="9"/>
        <v>0</v>
      </c>
      <c r="G58" s="32"/>
    </row>
    <row r="59" spans="1:7" s="28" customFormat="1" ht="60.75" hidden="1">
      <c r="A59" s="30" t="s">
        <v>63</v>
      </c>
      <c r="B59" s="32">
        <f t="shared" si="6"/>
        <v>0</v>
      </c>
      <c r="C59" s="32"/>
      <c r="D59" s="32"/>
      <c r="E59" s="32"/>
      <c r="F59" s="39">
        <f t="shared" si="9"/>
        <v>0</v>
      </c>
      <c r="G59" s="32"/>
    </row>
    <row r="60" spans="1:7" s="28" customFormat="1" ht="60.75" hidden="1">
      <c r="A60" s="30" t="s">
        <v>64</v>
      </c>
      <c r="B60" s="32">
        <f t="shared" si="6"/>
        <v>0</v>
      </c>
      <c r="C60" s="32"/>
      <c r="D60" s="32"/>
      <c r="E60" s="32"/>
      <c r="F60" s="39">
        <f t="shared" si="9"/>
        <v>0</v>
      </c>
      <c r="G60" s="32"/>
    </row>
    <row r="61" spans="1:7" s="28" customFormat="1" ht="60.75" hidden="1">
      <c r="A61" s="30" t="s">
        <v>65</v>
      </c>
      <c r="B61" s="32">
        <f t="shared" si="6"/>
        <v>0</v>
      </c>
      <c r="C61" s="32"/>
      <c r="D61" s="32"/>
      <c r="E61" s="32"/>
      <c r="F61" s="39">
        <f t="shared" si="9"/>
        <v>0</v>
      </c>
      <c r="G61" s="32"/>
    </row>
    <row r="62" spans="1:7" s="28" customFormat="1" ht="60.75" hidden="1">
      <c r="A62" s="30" t="s">
        <v>66</v>
      </c>
      <c r="B62" s="32">
        <f t="shared" si="6"/>
        <v>0</v>
      </c>
      <c r="C62" s="32"/>
      <c r="D62" s="32"/>
      <c r="E62" s="32"/>
      <c r="F62" s="39">
        <f t="shared" si="9"/>
        <v>0</v>
      </c>
      <c r="G62" s="32"/>
    </row>
    <row r="63" spans="1:7" s="28" customFormat="1" ht="60.75" hidden="1">
      <c r="A63" s="30" t="s">
        <v>67</v>
      </c>
      <c r="B63" s="32">
        <f t="shared" si="6"/>
        <v>0</v>
      </c>
      <c r="C63" s="32"/>
      <c r="D63" s="32"/>
      <c r="E63" s="32"/>
      <c r="F63" s="39">
        <f t="shared" si="9"/>
        <v>0</v>
      </c>
      <c r="G63" s="32"/>
    </row>
    <row r="64" spans="1:7" s="28" customFormat="1" ht="60.75" hidden="1">
      <c r="A64" s="30" t="s">
        <v>68</v>
      </c>
      <c r="B64" s="32">
        <f t="shared" si="6"/>
        <v>0</v>
      </c>
      <c r="C64" s="32"/>
      <c r="D64" s="32"/>
      <c r="E64" s="32"/>
      <c r="F64" s="39">
        <f t="shared" si="9"/>
        <v>0</v>
      </c>
      <c r="G64" s="32"/>
    </row>
    <row r="65" spans="1:7" s="28" customFormat="1" ht="60.75" hidden="1">
      <c r="A65" s="30" t="s">
        <v>69</v>
      </c>
      <c r="B65" s="32">
        <f t="shared" si="6"/>
        <v>0</v>
      </c>
      <c r="C65" s="32"/>
      <c r="D65" s="32"/>
      <c r="E65" s="32"/>
      <c r="F65" s="39">
        <f t="shared" si="9"/>
        <v>0</v>
      </c>
      <c r="G65" s="32"/>
    </row>
    <row r="66" spans="1:7" s="28" customFormat="1" ht="60.75" hidden="1">
      <c r="A66" s="30" t="s">
        <v>70</v>
      </c>
      <c r="B66" s="32">
        <f t="shared" si="6"/>
        <v>0</v>
      </c>
      <c r="C66" s="32"/>
      <c r="D66" s="32"/>
      <c r="E66" s="32"/>
      <c r="F66" s="39">
        <f t="shared" si="9"/>
        <v>0</v>
      </c>
      <c r="G66" s="32"/>
    </row>
    <row r="67" spans="1:7" s="28" customFormat="1" ht="60.75" hidden="1">
      <c r="A67" s="30" t="s">
        <v>71</v>
      </c>
      <c r="B67" s="32">
        <f t="shared" si="6"/>
        <v>0</v>
      </c>
      <c r="C67" s="32"/>
      <c r="D67" s="32"/>
      <c r="E67" s="32"/>
      <c r="F67" s="39">
        <f t="shared" si="9"/>
        <v>0</v>
      </c>
      <c r="G67" s="32"/>
    </row>
    <row r="68" spans="1:7" s="28" customFormat="1" ht="60.75" hidden="1">
      <c r="A68" s="30" t="s">
        <v>72</v>
      </c>
      <c r="B68" s="32">
        <f t="shared" si="6"/>
        <v>0</v>
      </c>
      <c r="C68" s="32"/>
      <c r="D68" s="32"/>
      <c r="E68" s="32"/>
      <c r="F68" s="39">
        <f t="shared" si="9"/>
        <v>0</v>
      </c>
      <c r="G68" s="32"/>
    </row>
    <row r="69" spans="1:7" s="28" customFormat="1" ht="60.75" hidden="1">
      <c r="A69" s="30" t="s">
        <v>73</v>
      </c>
      <c r="B69" s="32">
        <f t="shared" si="6"/>
        <v>0</v>
      </c>
      <c r="C69" s="32"/>
      <c r="D69" s="32"/>
      <c r="E69" s="32"/>
      <c r="F69" s="39">
        <f t="shared" si="9"/>
        <v>0</v>
      </c>
      <c r="G69" s="32"/>
    </row>
    <row r="70" spans="1:7" s="28" customFormat="1" ht="60.75" hidden="1">
      <c r="A70" s="30" t="s">
        <v>74</v>
      </c>
      <c r="B70" s="32">
        <f t="shared" si="6"/>
        <v>0</v>
      </c>
      <c r="C70" s="32"/>
      <c r="D70" s="32"/>
      <c r="E70" s="32"/>
      <c r="F70" s="39">
        <f t="shared" si="9"/>
        <v>0</v>
      </c>
      <c r="G70" s="32"/>
    </row>
    <row r="71" spans="1:7" s="28" customFormat="1" ht="60.75" hidden="1">
      <c r="A71" s="30" t="s">
        <v>75</v>
      </c>
      <c r="B71" s="32">
        <f t="shared" si="6"/>
        <v>0</v>
      </c>
      <c r="C71" s="32"/>
      <c r="D71" s="32"/>
      <c r="E71" s="32"/>
      <c r="F71" s="39">
        <f t="shared" si="9"/>
        <v>0</v>
      </c>
      <c r="G71" s="32"/>
    </row>
    <row r="72" spans="1:7" s="28" customFormat="1" ht="60.75" hidden="1">
      <c r="A72" s="30" t="s">
        <v>76</v>
      </c>
      <c r="B72" s="32">
        <f t="shared" si="6"/>
        <v>0</v>
      </c>
      <c r="C72" s="32"/>
      <c r="D72" s="32"/>
      <c r="E72" s="32"/>
      <c r="F72" s="39">
        <f t="shared" si="9"/>
        <v>0</v>
      </c>
      <c r="G72" s="32"/>
    </row>
    <row r="73" spans="1:7" s="28" customFormat="1" ht="60.75" hidden="1">
      <c r="A73" s="30" t="s">
        <v>77</v>
      </c>
      <c r="B73" s="32">
        <f t="shared" si="6"/>
        <v>0</v>
      </c>
      <c r="C73" s="32"/>
      <c r="D73" s="32"/>
      <c r="E73" s="32"/>
      <c r="F73" s="39">
        <f t="shared" si="9"/>
        <v>0</v>
      </c>
      <c r="G73" s="32"/>
    </row>
    <row r="74" spans="1:7" s="28" customFormat="1" ht="60.75" hidden="1">
      <c r="A74" s="30" t="s">
        <v>78</v>
      </c>
      <c r="B74" s="32">
        <f t="shared" si="6"/>
        <v>0</v>
      </c>
      <c r="C74" s="32"/>
      <c r="D74" s="32"/>
      <c r="E74" s="32"/>
      <c r="F74" s="39">
        <f t="shared" si="9"/>
        <v>0</v>
      </c>
      <c r="G74" s="32"/>
    </row>
    <row r="75" spans="1:7" s="28" customFormat="1" ht="60.75" hidden="1">
      <c r="A75" s="30" t="s">
        <v>79</v>
      </c>
      <c r="B75" s="32">
        <f t="shared" si="6"/>
        <v>0</v>
      </c>
      <c r="C75" s="32"/>
      <c r="D75" s="32"/>
      <c r="E75" s="32"/>
      <c r="F75" s="39">
        <f t="shared" si="9"/>
        <v>0</v>
      </c>
      <c r="G75" s="32"/>
    </row>
    <row r="76" spans="1:7" s="28" customFormat="1" ht="60.75" hidden="1">
      <c r="A76" s="30" t="s">
        <v>80</v>
      </c>
      <c r="B76" s="32">
        <f t="shared" si="6"/>
        <v>0</v>
      </c>
      <c r="C76" s="32"/>
      <c r="D76" s="32"/>
      <c r="E76" s="32"/>
      <c r="F76" s="39">
        <f t="shared" si="9"/>
        <v>0</v>
      </c>
      <c r="G76" s="32"/>
    </row>
    <row r="77" spans="1:7" s="28" customFormat="1" ht="60.75" hidden="1">
      <c r="A77" s="30" t="s">
        <v>81</v>
      </c>
      <c r="B77" s="32">
        <f t="shared" si="6"/>
        <v>0</v>
      </c>
      <c r="C77" s="32"/>
      <c r="D77" s="32"/>
      <c r="E77" s="32"/>
      <c r="F77" s="39">
        <f t="shared" si="9"/>
        <v>0</v>
      </c>
      <c r="G77" s="32"/>
    </row>
    <row r="78" spans="1:7" s="28" customFormat="1" ht="60.75" hidden="1">
      <c r="A78" s="30" t="s">
        <v>82</v>
      </c>
      <c r="B78" s="32">
        <f t="shared" si="6"/>
        <v>0</v>
      </c>
      <c r="C78" s="32"/>
      <c r="D78" s="32"/>
      <c r="E78" s="32"/>
      <c r="F78" s="39">
        <f t="shared" si="9"/>
        <v>0</v>
      </c>
      <c r="G78" s="32"/>
    </row>
    <row r="79" spans="1:7" s="28" customFormat="1" ht="60.75" hidden="1">
      <c r="A79" s="30" t="s">
        <v>83</v>
      </c>
      <c r="B79" s="32">
        <f t="shared" si="6"/>
        <v>0</v>
      </c>
      <c r="C79" s="32"/>
      <c r="D79" s="32"/>
      <c r="E79" s="32"/>
      <c r="F79" s="39">
        <f t="shared" si="9"/>
        <v>0</v>
      </c>
      <c r="G79" s="32"/>
    </row>
    <row r="80" spans="1:7" s="28" customFormat="1" ht="60.75" hidden="1">
      <c r="A80" s="30" t="s">
        <v>84</v>
      </c>
      <c r="B80" s="32">
        <f t="shared" si="6"/>
        <v>0</v>
      </c>
      <c r="C80" s="32"/>
      <c r="D80" s="32"/>
      <c r="E80" s="32"/>
      <c r="F80" s="39">
        <f t="shared" si="9"/>
        <v>0</v>
      </c>
      <c r="G80" s="32"/>
    </row>
    <row r="81" spans="1:7" s="28" customFormat="1" ht="60.75" hidden="1">
      <c r="A81" s="30" t="s">
        <v>85</v>
      </c>
      <c r="B81" s="32">
        <f t="shared" si="6"/>
        <v>0</v>
      </c>
      <c r="C81" s="32"/>
      <c r="D81" s="32"/>
      <c r="E81" s="32"/>
      <c r="F81" s="39">
        <f t="shared" si="9"/>
        <v>0</v>
      </c>
      <c r="G81" s="32"/>
    </row>
    <row r="82" spans="1:7" s="28" customFormat="1" ht="60.75" hidden="1">
      <c r="A82" s="30" t="s">
        <v>86</v>
      </c>
      <c r="B82" s="32">
        <f t="shared" si="6"/>
        <v>0</v>
      </c>
      <c r="C82" s="32"/>
      <c r="D82" s="32"/>
      <c r="E82" s="32"/>
      <c r="F82" s="39">
        <f t="shared" ref="F82:F136" si="11">SUM(D82:E82)</f>
        <v>0</v>
      </c>
      <c r="G82" s="32"/>
    </row>
    <row r="83" spans="1:7" s="28" customFormat="1" ht="60.75" hidden="1">
      <c r="A83" s="30" t="s">
        <v>87</v>
      </c>
      <c r="B83" s="32">
        <f t="shared" si="6"/>
        <v>0</v>
      </c>
      <c r="C83" s="32"/>
      <c r="D83" s="32"/>
      <c r="E83" s="32"/>
      <c r="F83" s="39">
        <f t="shared" si="11"/>
        <v>0</v>
      </c>
      <c r="G83" s="32"/>
    </row>
    <row r="84" spans="1:7" s="28" customFormat="1" ht="60.75" hidden="1">
      <c r="A84" s="30" t="s">
        <v>88</v>
      </c>
      <c r="B84" s="32">
        <f t="shared" ref="B84:B138" si="12">F84+G84+C84</f>
        <v>0</v>
      </c>
      <c r="C84" s="32"/>
      <c r="D84" s="32"/>
      <c r="E84" s="32"/>
      <c r="F84" s="39">
        <f t="shared" si="11"/>
        <v>0</v>
      </c>
      <c r="G84" s="32"/>
    </row>
    <row r="85" spans="1:7" s="28" customFormat="1" ht="60.75" hidden="1">
      <c r="A85" s="30" t="s">
        <v>89</v>
      </c>
      <c r="B85" s="32">
        <f t="shared" si="12"/>
        <v>0</v>
      </c>
      <c r="C85" s="32"/>
      <c r="D85" s="32"/>
      <c r="E85" s="32"/>
      <c r="F85" s="39">
        <f t="shared" si="11"/>
        <v>0</v>
      </c>
      <c r="G85" s="32"/>
    </row>
    <row r="86" spans="1:7" s="28" customFormat="1" ht="47.45" hidden="1" customHeight="1">
      <c r="A86" s="30" t="s">
        <v>90</v>
      </c>
      <c r="B86" s="32">
        <f t="shared" si="12"/>
        <v>0</v>
      </c>
      <c r="C86" s="32"/>
      <c r="D86" s="32"/>
      <c r="E86" s="32"/>
      <c r="F86" s="39">
        <f t="shared" si="11"/>
        <v>0</v>
      </c>
      <c r="G86" s="32"/>
    </row>
    <row r="87" spans="1:7" s="28" customFormat="1" ht="47.45" hidden="1" customHeight="1">
      <c r="A87" s="30" t="s">
        <v>91</v>
      </c>
      <c r="B87" s="32">
        <f t="shared" si="12"/>
        <v>0</v>
      </c>
      <c r="C87" s="32"/>
      <c r="D87" s="32"/>
      <c r="E87" s="32"/>
      <c r="F87" s="39">
        <f t="shared" si="11"/>
        <v>0</v>
      </c>
      <c r="G87" s="32"/>
    </row>
    <row r="88" spans="1:7" s="28" customFormat="1" ht="60.75" hidden="1">
      <c r="A88" s="30" t="s">
        <v>92</v>
      </c>
      <c r="B88" s="32">
        <f t="shared" si="12"/>
        <v>0</v>
      </c>
      <c r="C88" s="32"/>
      <c r="D88" s="32"/>
      <c r="E88" s="32"/>
      <c r="F88" s="39">
        <f t="shared" si="11"/>
        <v>0</v>
      </c>
      <c r="G88" s="32"/>
    </row>
    <row r="89" spans="1:7" s="28" customFormat="1" ht="60.75" hidden="1">
      <c r="A89" s="30" t="s">
        <v>93</v>
      </c>
      <c r="B89" s="32">
        <f t="shared" si="12"/>
        <v>0</v>
      </c>
      <c r="C89" s="32"/>
      <c r="D89" s="32"/>
      <c r="E89" s="32"/>
      <c r="F89" s="39">
        <f t="shared" si="11"/>
        <v>0</v>
      </c>
      <c r="G89" s="32"/>
    </row>
    <row r="90" spans="1:7" s="28" customFormat="1" ht="60.75" hidden="1">
      <c r="A90" s="30" t="s">
        <v>94</v>
      </c>
      <c r="B90" s="32">
        <f t="shared" si="12"/>
        <v>0</v>
      </c>
      <c r="C90" s="32"/>
      <c r="D90" s="32"/>
      <c r="E90" s="32"/>
      <c r="F90" s="39">
        <f t="shared" si="11"/>
        <v>0</v>
      </c>
      <c r="G90" s="32"/>
    </row>
    <row r="91" spans="1:7" s="28" customFormat="1" ht="60.75" hidden="1">
      <c r="A91" s="30" t="s">
        <v>95</v>
      </c>
      <c r="B91" s="32">
        <f t="shared" si="12"/>
        <v>0</v>
      </c>
      <c r="C91" s="32"/>
      <c r="D91" s="32"/>
      <c r="E91" s="32"/>
      <c r="F91" s="39">
        <f t="shared" si="11"/>
        <v>0</v>
      </c>
      <c r="G91" s="32"/>
    </row>
    <row r="92" spans="1:7" s="28" customFormat="1" ht="45.6" hidden="1" customHeight="1">
      <c r="A92" s="30" t="s">
        <v>96</v>
      </c>
      <c r="B92" s="32">
        <f t="shared" si="12"/>
        <v>0</v>
      </c>
      <c r="C92" s="32"/>
      <c r="D92" s="32"/>
      <c r="E92" s="32"/>
      <c r="F92" s="39">
        <f t="shared" si="11"/>
        <v>0</v>
      </c>
      <c r="G92" s="32"/>
    </row>
    <row r="93" spans="1:7" s="28" customFormat="1" ht="42.6" hidden="1" customHeight="1">
      <c r="A93" s="30" t="s">
        <v>97</v>
      </c>
      <c r="B93" s="32">
        <f t="shared" si="12"/>
        <v>0</v>
      </c>
      <c r="C93" s="32"/>
      <c r="D93" s="32"/>
      <c r="E93" s="32"/>
      <c r="F93" s="39">
        <f t="shared" si="11"/>
        <v>0</v>
      </c>
      <c r="G93" s="32"/>
    </row>
    <row r="94" spans="1:7" s="5" customFormat="1" ht="81">
      <c r="A94" s="49" t="s">
        <v>14</v>
      </c>
      <c r="B94" s="31">
        <f t="shared" si="12"/>
        <v>319.3</v>
      </c>
      <c r="C94" s="31">
        <f>C95</f>
        <v>9.3000000000000007</v>
      </c>
      <c r="D94" s="31">
        <f t="shared" ref="D94:E94" si="13">D95</f>
        <v>124</v>
      </c>
      <c r="E94" s="31">
        <f t="shared" si="13"/>
        <v>186</v>
      </c>
      <c r="F94" s="39">
        <f t="shared" si="11"/>
        <v>310</v>
      </c>
      <c r="G94" s="31">
        <f>G95</f>
        <v>0</v>
      </c>
    </row>
    <row r="95" spans="1:7" s="7" customFormat="1" ht="81">
      <c r="A95" s="30" t="s">
        <v>98</v>
      </c>
      <c r="B95" s="43">
        <f t="shared" si="12"/>
        <v>319.3</v>
      </c>
      <c r="C95" s="43">
        <v>9.3000000000000007</v>
      </c>
      <c r="D95" s="43">
        <v>124</v>
      </c>
      <c r="E95" s="43">
        <v>186</v>
      </c>
      <c r="F95" s="39">
        <f t="shared" si="11"/>
        <v>310</v>
      </c>
      <c r="G95" s="43"/>
    </row>
    <row r="96" spans="1:7" s="4" customFormat="1" hidden="1">
      <c r="A96" s="48" t="s">
        <v>13</v>
      </c>
      <c r="B96" s="31">
        <f t="shared" si="12"/>
        <v>0</v>
      </c>
      <c r="C96" s="31">
        <f>C97</f>
        <v>0</v>
      </c>
      <c r="D96" s="31">
        <f t="shared" ref="D96:E96" si="14">D97</f>
        <v>0</v>
      </c>
      <c r="E96" s="31">
        <f t="shared" si="14"/>
        <v>0</v>
      </c>
      <c r="F96" s="39">
        <f t="shared" si="11"/>
        <v>0</v>
      </c>
      <c r="G96" s="31">
        <f>G97</f>
        <v>0</v>
      </c>
    </row>
    <row r="97" spans="1:7" s="28" customFormat="1" hidden="1">
      <c r="A97" s="30" t="s">
        <v>99</v>
      </c>
      <c r="B97" s="32">
        <f t="shared" si="12"/>
        <v>0</v>
      </c>
      <c r="C97" s="32"/>
      <c r="D97" s="32"/>
      <c r="E97" s="32"/>
      <c r="F97" s="39">
        <f t="shared" si="11"/>
        <v>0</v>
      </c>
      <c r="G97" s="32"/>
    </row>
    <row r="98" spans="1:7" s="4" customFormat="1" ht="40.5">
      <c r="A98" s="49" t="s">
        <v>15</v>
      </c>
      <c r="B98" s="31">
        <f t="shared" si="12"/>
        <v>80</v>
      </c>
      <c r="C98" s="31">
        <f>C99</f>
        <v>0</v>
      </c>
      <c r="D98" s="31">
        <f t="shared" ref="D98:E98" si="15">D99</f>
        <v>32</v>
      </c>
      <c r="E98" s="31">
        <f t="shared" si="15"/>
        <v>48</v>
      </c>
      <c r="F98" s="39">
        <f t="shared" si="11"/>
        <v>80</v>
      </c>
      <c r="G98" s="31">
        <f>G99</f>
        <v>0</v>
      </c>
    </row>
    <row r="99" spans="1:7" s="28" customFormat="1" ht="154.5" customHeight="1">
      <c r="A99" s="30" t="s">
        <v>19</v>
      </c>
      <c r="B99" s="32">
        <f t="shared" si="12"/>
        <v>80</v>
      </c>
      <c r="C99" s="32"/>
      <c r="D99" s="32">
        <v>32</v>
      </c>
      <c r="E99" s="32">
        <v>48</v>
      </c>
      <c r="F99" s="39">
        <f t="shared" si="11"/>
        <v>80</v>
      </c>
      <c r="G99" s="32"/>
    </row>
    <row r="100" spans="1:7" s="4" customFormat="1">
      <c r="A100" s="49" t="s">
        <v>9</v>
      </c>
      <c r="B100" s="31">
        <f t="shared" si="12"/>
        <v>3021.8006500000001</v>
      </c>
      <c r="C100" s="31">
        <f>C101</f>
        <v>0</v>
      </c>
      <c r="D100" s="31">
        <f t="shared" ref="D100:E100" si="16">D101</f>
        <v>2702</v>
      </c>
      <c r="E100" s="31">
        <f t="shared" si="16"/>
        <v>319.80065000000002</v>
      </c>
      <c r="F100" s="39">
        <f t="shared" si="11"/>
        <v>3021.8006500000001</v>
      </c>
      <c r="G100" s="31">
        <f>G101</f>
        <v>0</v>
      </c>
    </row>
    <row r="101" spans="1:7" s="7" customFormat="1" ht="60.75">
      <c r="A101" s="42" t="s">
        <v>103</v>
      </c>
      <c r="B101" s="43">
        <f t="shared" si="12"/>
        <v>3021.8006500000001</v>
      </c>
      <c r="C101" s="43">
        <f>SUM(C102:C107)</f>
        <v>0</v>
      </c>
      <c r="D101" s="43">
        <f>SUM(D102:D107)</f>
        <v>2702</v>
      </c>
      <c r="E101" s="43">
        <f>SUM(E102:E107)</f>
        <v>319.80065000000002</v>
      </c>
      <c r="F101" s="39">
        <f t="shared" si="11"/>
        <v>3021.8006500000001</v>
      </c>
      <c r="G101" s="43">
        <f>SUM(G102:G107)</f>
        <v>0</v>
      </c>
    </row>
    <row r="102" spans="1:7" s="28" customFormat="1" ht="101.25" hidden="1">
      <c r="A102" s="30" t="s">
        <v>100</v>
      </c>
      <c r="B102" s="32">
        <f t="shared" si="12"/>
        <v>0</v>
      </c>
      <c r="C102" s="32"/>
      <c r="D102" s="32"/>
      <c r="E102" s="32"/>
      <c r="F102" s="39">
        <f t="shared" si="11"/>
        <v>0</v>
      </c>
      <c r="G102" s="32"/>
    </row>
    <row r="103" spans="1:7" s="28" customFormat="1" ht="101.25">
      <c r="A103" s="30" t="s">
        <v>101</v>
      </c>
      <c r="B103" s="32">
        <f t="shared" si="12"/>
        <v>319.80065000000002</v>
      </c>
      <c r="C103" s="32"/>
      <c r="D103" s="32"/>
      <c r="E103" s="32">
        <v>319.80065000000002</v>
      </c>
      <c r="F103" s="39">
        <f t="shared" si="11"/>
        <v>319.80065000000002</v>
      </c>
      <c r="G103" s="32"/>
    </row>
    <row r="104" spans="1:7" s="28" customFormat="1" ht="162" hidden="1">
      <c r="A104" s="30" t="s">
        <v>102</v>
      </c>
      <c r="B104" s="32">
        <f t="shared" si="12"/>
        <v>0</v>
      </c>
      <c r="C104" s="32"/>
      <c r="D104" s="32"/>
      <c r="E104" s="32"/>
      <c r="F104" s="39">
        <f t="shared" si="11"/>
        <v>0</v>
      </c>
      <c r="G104" s="32"/>
    </row>
    <row r="105" spans="1:7" s="28" customFormat="1" ht="162" hidden="1">
      <c r="A105" s="30" t="s">
        <v>102</v>
      </c>
      <c r="B105" s="32">
        <f t="shared" si="12"/>
        <v>0</v>
      </c>
      <c r="C105" s="32"/>
      <c r="D105" s="32"/>
      <c r="E105" s="32"/>
      <c r="F105" s="39">
        <f t="shared" si="11"/>
        <v>0</v>
      </c>
      <c r="G105" s="32"/>
    </row>
    <row r="106" spans="1:7" s="28" customFormat="1" ht="101.25">
      <c r="A106" s="30" t="s">
        <v>104</v>
      </c>
      <c r="B106" s="32">
        <f t="shared" si="12"/>
        <v>2702</v>
      </c>
      <c r="C106" s="32"/>
      <c r="D106" s="32">
        <v>2702</v>
      </c>
      <c r="E106" s="32"/>
      <c r="F106" s="39">
        <f t="shared" si="11"/>
        <v>2702</v>
      </c>
      <c r="G106" s="32"/>
    </row>
    <row r="107" spans="1:7" s="28" customFormat="1" ht="162" hidden="1">
      <c r="A107" s="30" t="s">
        <v>105</v>
      </c>
      <c r="B107" s="32">
        <f t="shared" si="12"/>
        <v>0</v>
      </c>
      <c r="C107" s="32"/>
      <c r="D107" s="32"/>
      <c r="E107" s="32"/>
      <c r="F107" s="39">
        <f t="shared" si="11"/>
        <v>0</v>
      </c>
      <c r="G107" s="32"/>
    </row>
    <row r="108" spans="1:7" s="12" customFormat="1" ht="40.5">
      <c r="A108" s="49" t="s">
        <v>17</v>
      </c>
      <c r="B108" s="31">
        <f t="shared" si="12"/>
        <v>3</v>
      </c>
      <c r="C108" s="31">
        <f>C109</f>
        <v>3</v>
      </c>
      <c r="D108" s="31">
        <f t="shared" ref="D108:E108" si="17">D109</f>
        <v>0</v>
      </c>
      <c r="E108" s="31">
        <f t="shared" si="17"/>
        <v>0</v>
      </c>
      <c r="F108" s="39">
        <f t="shared" si="11"/>
        <v>0</v>
      </c>
      <c r="G108" s="31">
        <f>G109</f>
        <v>0</v>
      </c>
    </row>
    <row r="109" spans="1:7" s="28" customFormat="1" ht="243">
      <c r="A109" s="30" t="s">
        <v>113</v>
      </c>
      <c r="B109" s="32">
        <f t="shared" si="12"/>
        <v>3</v>
      </c>
      <c r="C109" s="32">
        <v>3</v>
      </c>
      <c r="D109" s="32"/>
      <c r="E109" s="32"/>
      <c r="F109" s="39">
        <f t="shared" si="11"/>
        <v>0</v>
      </c>
      <c r="G109" s="32"/>
    </row>
    <row r="110" spans="1:7" s="9" customFormat="1" ht="21.75">
      <c r="A110" s="46" t="s">
        <v>3</v>
      </c>
      <c r="B110" s="47">
        <f t="shared" si="12"/>
        <v>3424.1006500000003</v>
      </c>
      <c r="C110" s="47">
        <f>C37+C94+C96+C98+C100+C108</f>
        <v>12.3</v>
      </c>
      <c r="D110" s="47">
        <f>D37+D94+D96+D98+D100+D108</f>
        <v>2858</v>
      </c>
      <c r="E110" s="47">
        <f>E37+E94+E96+E98+E100+E108</f>
        <v>553.80065000000002</v>
      </c>
      <c r="F110" s="47">
        <f>F37+F94+F96+F98+F100+F108</f>
        <v>3411.8006500000001</v>
      </c>
      <c r="G110" s="47">
        <f>G37+G94+G96+G98+G100+G108</f>
        <v>0</v>
      </c>
    </row>
    <row r="111" spans="1:7" s="6" customFormat="1" ht="69.75" hidden="1">
      <c r="A111" s="45" t="s">
        <v>10</v>
      </c>
      <c r="B111" s="38"/>
      <c r="C111" s="38"/>
      <c r="D111" s="38"/>
      <c r="E111" s="38"/>
      <c r="F111" s="39"/>
      <c r="G111" s="38"/>
    </row>
    <row r="112" spans="1:7" s="4" customFormat="1" hidden="1">
      <c r="A112" s="34" t="s">
        <v>11</v>
      </c>
      <c r="B112" s="31">
        <f t="shared" si="12"/>
        <v>0</v>
      </c>
      <c r="C112" s="31">
        <f>C113</f>
        <v>0</v>
      </c>
      <c r="D112" s="31">
        <f>D113</f>
        <v>0</v>
      </c>
      <c r="E112" s="31">
        <f>E113</f>
        <v>0</v>
      </c>
      <c r="F112" s="39">
        <f t="shared" si="11"/>
        <v>0</v>
      </c>
      <c r="G112" s="31">
        <f>G114</f>
        <v>0</v>
      </c>
    </row>
    <row r="113" spans="1:7" s="7" customFormat="1" ht="84" hidden="1" customHeight="1">
      <c r="A113" s="42" t="s">
        <v>107</v>
      </c>
      <c r="B113" s="43">
        <f t="shared" si="12"/>
        <v>0</v>
      </c>
      <c r="C113" s="43">
        <f>SUM(C115:C116)</f>
        <v>0</v>
      </c>
      <c r="D113" s="43">
        <f>SUM(D115:D116)</f>
        <v>0</v>
      </c>
      <c r="E113" s="43">
        <f>SUM(E115:E116)</f>
        <v>0</v>
      </c>
      <c r="F113" s="39">
        <f t="shared" si="11"/>
        <v>0</v>
      </c>
      <c r="G113" s="43"/>
    </row>
    <row r="114" spans="1:7" s="7" customFormat="1" ht="81" hidden="1">
      <c r="A114" s="42" t="s">
        <v>33</v>
      </c>
      <c r="B114" s="43">
        <f t="shared" si="12"/>
        <v>0</v>
      </c>
      <c r="C114" s="43"/>
      <c r="D114" s="43"/>
      <c r="E114" s="43"/>
      <c r="F114" s="39">
        <f t="shared" si="11"/>
        <v>0</v>
      </c>
      <c r="G114" s="50">
        <f>G115+G116</f>
        <v>0</v>
      </c>
    </row>
    <row r="115" spans="1:7" s="28" customFormat="1" ht="81" hidden="1">
      <c r="A115" s="30" t="s">
        <v>31</v>
      </c>
      <c r="B115" s="32">
        <f t="shared" si="12"/>
        <v>0</v>
      </c>
      <c r="C115" s="32"/>
      <c r="D115" s="32"/>
      <c r="E115" s="32"/>
      <c r="F115" s="39">
        <f t="shared" si="11"/>
        <v>0</v>
      </c>
      <c r="G115" s="44"/>
    </row>
    <row r="116" spans="1:7" s="28" customFormat="1" ht="81" hidden="1">
      <c r="A116" s="30" t="s">
        <v>31</v>
      </c>
      <c r="B116" s="32">
        <f t="shared" si="12"/>
        <v>0</v>
      </c>
      <c r="C116" s="32"/>
      <c r="D116" s="32"/>
      <c r="E116" s="32"/>
      <c r="F116" s="39">
        <f t="shared" si="11"/>
        <v>0</v>
      </c>
      <c r="G116" s="44"/>
    </row>
    <row r="117" spans="1:7" s="2" customFormat="1" ht="21.75" hidden="1">
      <c r="A117" s="51" t="s">
        <v>0</v>
      </c>
      <c r="B117" s="47">
        <f t="shared" si="12"/>
        <v>0</v>
      </c>
      <c r="C117" s="33">
        <f>C112</f>
        <v>0</v>
      </c>
      <c r="D117" s="33">
        <f>D112</f>
        <v>0</v>
      </c>
      <c r="E117" s="33">
        <f>E112</f>
        <v>0</v>
      </c>
      <c r="F117" s="33">
        <f>F112</f>
        <v>0</v>
      </c>
      <c r="G117" s="33">
        <f>G112</f>
        <v>0</v>
      </c>
    </row>
    <row r="118" spans="1:7" s="6" customFormat="1" ht="46.5">
      <c r="A118" s="45" t="s">
        <v>5</v>
      </c>
      <c r="B118" s="38"/>
      <c r="C118" s="38"/>
      <c r="D118" s="38"/>
      <c r="E118" s="38"/>
      <c r="F118" s="39">
        <f t="shared" si="11"/>
        <v>0</v>
      </c>
      <c r="G118" s="38"/>
    </row>
    <row r="119" spans="1:7" s="5" customFormat="1" ht="60.75">
      <c r="A119" s="48" t="s">
        <v>12</v>
      </c>
      <c r="B119" s="40">
        <f t="shared" si="12"/>
        <v>76.5</v>
      </c>
      <c r="C119" s="40">
        <f>C120</f>
        <v>2.5</v>
      </c>
      <c r="D119" s="40">
        <f t="shared" ref="D119:E120" si="18">D120</f>
        <v>0</v>
      </c>
      <c r="E119" s="40">
        <f t="shared" si="18"/>
        <v>74</v>
      </c>
      <c r="F119" s="39">
        <f t="shared" si="11"/>
        <v>74</v>
      </c>
      <c r="G119" s="40">
        <f>G120</f>
        <v>0</v>
      </c>
    </row>
    <row r="120" spans="1:7" s="14" customFormat="1" ht="40.5">
      <c r="A120" s="35" t="s">
        <v>16</v>
      </c>
      <c r="B120" s="31">
        <f t="shared" si="12"/>
        <v>76.5</v>
      </c>
      <c r="C120" s="31">
        <f>C121</f>
        <v>2.5</v>
      </c>
      <c r="D120" s="31">
        <f t="shared" si="18"/>
        <v>0</v>
      </c>
      <c r="E120" s="31">
        <f t="shared" si="18"/>
        <v>74</v>
      </c>
      <c r="F120" s="39">
        <f t="shared" si="11"/>
        <v>74</v>
      </c>
      <c r="G120" s="31">
        <f>G121</f>
        <v>0</v>
      </c>
    </row>
    <row r="121" spans="1:7" s="28" customFormat="1" ht="60.75">
      <c r="A121" s="30" t="s">
        <v>20</v>
      </c>
      <c r="B121" s="32">
        <f t="shared" si="12"/>
        <v>76.5</v>
      </c>
      <c r="C121" s="32">
        <v>2.5</v>
      </c>
      <c r="D121" s="32"/>
      <c r="E121" s="32">
        <v>74</v>
      </c>
      <c r="F121" s="39">
        <f t="shared" si="11"/>
        <v>74</v>
      </c>
      <c r="G121" s="32"/>
    </row>
    <row r="122" spans="1:7" s="4" customFormat="1">
      <c r="A122" s="48" t="s">
        <v>13</v>
      </c>
      <c r="B122" s="31">
        <f t="shared" si="12"/>
        <v>206</v>
      </c>
      <c r="C122" s="31">
        <f>C123</f>
        <v>6</v>
      </c>
      <c r="D122" s="31">
        <f>D123</f>
        <v>0</v>
      </c>
      <c r="E122" s="31">
        <f>E123</f>
        <v>200</v>
      </c>
      <c r="F122" s="39">
        <f t="shared" si="11"/>
        <v>200</v>
      </c>
      <c r="G122" s="31">
        <f>G123</f>
        <v>0</v>
      </c>
    </row>
    <row r="123" spans="1:7" s="28" customFormat="1" ht="60.75">
      <c r="A123" s="30" t="s">
        <v>21</v>
      </c>
      <c r="B123" s="32">
        <f t="shared" si="12"/>
        <v>206</v>
      </c>
      <c r="C123" s="32">
        <v>6</v>
      </c>
      <c r="D123" s="32"/>
      <c r="E123" s="32">
        <v>200</v>
      </c>
      <c r="F123" s="39">
        <f t="shared" si="11"/>
        <v>200</v>
      </c>
      <c r="G123" s="32"/>
    </row>
    <row r="124" spans="1:7" s="2" customFormat="1" ht="21.75">
      <c r="A124" s="48" t="s">
        <v>3</v>
      </c>
      <c r="B124" s="47">
        <f t="shared" si="12"/>
        <v>282.5</v>
      </c>
      <c r="C124" s="33">
        <f>C119+C122</f>
        <v>8.5</v>
      </c>
      <c r="D124" s="33">
        <f>D119+D122</f>
        <v>0</v>
      </c>
      <c r="E124" s="33">
        <f>E119+E122</f>
        <v>274</v>
      </c>
      <c r="F124" s="39">
        <f t="shared" si="11"/>
        <v>274</v>
      </c>
      <c r="G124" s="33">
        <f>G119+G122</f>
        <v>0</v>
      </c>
    </row>
    <row r="125" spans="1:7" s="6" customFormat="1" ht="46.5" hidden="1">
      <c r="A125" s="45" t="s">
        <v>8</v>
      </c>
      <c r="B125" s="38"/>
      <c r="C125" s="38"/>
      <c r="D125" s="38"/>
      <c r="E125" s="38"/>
      <c r="F125" s="39">
        <f t="shared" si="11"/>
        <v>0</v>
      </c>
      <c r="G125" s="38"/>
    </row>
    <row r="126" spans="1:7" s="4" customFormat="1" ht="40.5" hidden="1">
      <c r="A126" s="49" t="s">
        <v>15</v>
      </c>
      <c r="B126" s="31">
        <f t="shared" si="12"/>
        <v>0</v>
      </c>
      <c r="C126" s="31">
        <f>C127</f>
        <v>0</v>
      </c>
      <c r="D126" s="31">
        <f>D127</f>
        <v>0</v>
      </c>
      <c r="E126" s="31">
        <f>E127</f>
        <v>0</v>
      </c>
      <c r="F126" s="39">
        <f t="shared" si="11"/>
        <v>0</v>
      </c>
      <c r="G126" s="31">
        <f>G127</f>
        <v>0</v>
      </c>
    </row>
    <row r="127" spans="1:7" s="28" customFormat="1" ht="83.45" hidden="1" customHeight="1">
      <c r="A127" s="30" t="s">
        <v>112</v>
      </c>
      <c r="B127" s="32">
        <f t="shared" si="12"/>
        <v>0</v>
      </c>
      <c r="C127" s="32"/>
      <c r="D127" s="32"/>
      <c r="E127" s="32"/>
      <c r="F127" s="39">
        <f t="shared" si="11"/>
        <v>0</v>
      </c>
      <c r="G127" s="32"/>
    </row>
    <row r="128" spans="1:7" s="2" customFormat="1" ht="21.75" hidden="1">
      <c r="A128" s="48" t="s">
        <v>3</v>
      </c>
      <c r="B128" s="47">
        <f t="shared" si="12"/>
        <v>0</v>
      </c>
      <c r="C128" s="33">
        <f>C126</f>
        <v>0</v>
      </c>
      <c r="D128" s="33">
        <f>D126</f>
        <v>0</v>
      </c>
      <c r="E128" s="33">
        <f>E126</f>
        <v>0</v>
      </c>
      <c r="F128" s="39">
        <f t="shared" si="11"/>
        <v>0</v>
      </c>
      <c r="G128" s="33">
        <f>G126</f>
        <v>0</v>
      </c>
    </row>
    <row r="129" spans="1:7" s="6" customFormat="1" ht="46.5" hidden="1">
      <c r="A129" s="45" t="s">
        <v>4</v>
      </c>
      <c r="B129" s="38"/>
      <c r="C129" s="38"/>
      <c r="D129" s="38"/>
      <c r="E129" s="38"/>
      <c r="F129" s="39">
        <f t="shared" si="11"/>
        <v>0</v>
      </c>
      <c r="G129" s="38"/>
    </row>
    <row r="130" spans="1:7" s="5" customFormat="1" ht="60.75" hidden="1">
      <c r="A130" s="48" t="s">
        <v>12</v>
      </c>
      <c r="B130" s="40">
        <f t="shared" si="12"/>
        <v>0</v>
      </c>
      <c r="C130" s="40">
        <f>C131</f>
        <v>0</v>
      </c>
      <c r="D130" s="40">
        <f t="shared" ref="D130:E130" si="19">D131</f>
        <v>0</v>
      </c>
      <c r="E130" s="40">
        <f t="shared" si="19"/>
        <v>0</v>
      </c>
      <c r="F130" s="39">
        <f t="shared" si="11"/>
        <v>0</v>
      </c>
      <c r="G130" s="40">
        <f>G131</f>
        <v>0</v>
      </c>
    </row>
    <row r="131" spans="1:7" s="14" customFormat="1" ht="40.5" hidden="1">
      <c r="A131" s="35" t="s">
        <v>16</v>
      </c>
      <c r="B131" s="31">
        <f t="shared" si="12"/>
        <v>0</v>
      </c>
      <c r="C131" s="31">
        <f>SUM(C132:C135)</f>
        <v>0</v>
      </c>
      <c r="D131" s="31">
        <f t="shared" ref="D131:E131" si="20">SUM(D132:D135)</f>
        <v>0</v>
      </c>
      <c r="E131" s="31">
        <f t="shared" si="20"/>
        <v>0</v>
      </c>
      <c r="F131" s="39">
        <f t="shared" si="11"/>
        <v>0</v>
      </c>
      <c r="G131" s="31">
        <f>SUM(G132:G135)</f>
        <v>0</v>
      </c>
    </row>
    <row r="132" spans="1:7" s="28" customFormat="1" ht="60.75" hidden="1">
      <c r="A132" s="30" t="s">
        <v>22</v>
      </c>
      <c r="B132" s="32">
        <f t="shared" si="12"/>
        <v>0</v>
      </c>
      <c r="C132" s="32"/>
      <c r="D132" s="32"/>
      <c r="E132" s="32"/>
      <c r="F132" s="39">
        <f t="shared" si="11"/>
        <v>0</v>
      </c>
      <c r="G132" s="32"/>
    </row>
    <row r="133" spans="1:7" s="28" customFormat="1" ht="81" hidden="1">
      <c r="A133" s="30" t="s">
        <v>23</v>
      </c>
      <c r="B133" s="32">
        <f t="shared" si="12"/>
        <v>0</v>
      </c>
      <c r="C133" s="32"/>
      <c r="D133" s="32"/>
      <c r="E133" s="32"/>
      <c r="F133" s="39">
        <f t="shared" si="11"/>
        <v>0</v>
      </c>
      <c r="G133" s="32"/>
    </row>
    <row r="134" spans="1:7" s="28" customFormat="1" ht="81" hidden="1">
      <c r="A134" s="30" t="s">
        <v>24</v>
      </c>
      <c r="B134" s="32">
        <f t="shared" si="12"/>
        <v>0</v>
      </c>
      <c r="C134" s="32"/>
      <c r="D134" s="32"/>
      <c r="E134" s="32"/>
      <c r="F134" s="39">
        <f t="shared" si="11"/>
        <v>0</v>
      </c>
      <c r="G134" s="32"/>
    </row>
    <row r="135" spans="1:7" s="28" customFormat="1" ht="81" hidden="1">
      <c r="A135" s="30" t="s">
        <v>25</v>
      </c>
      <c r="B135" s="32">
        <f t="shared" si="12"/>
        <v>0</v>
      </c>
      <c r="C135" s="32"/>
      <c r="D135" s="32"/>
      <c r="E135" s="32"/>
      <c r="F135" s="39">
        <f t="shared" si="11"/>
        <v>0</v>
      </c>
      <c r="G135" s="32"/>
    </row>
    <row r="136" spans="1:7" s="2" customFormat="1" ht="21.75" hidden="1">
      <c r="A136" s="48" t="s">
        <v>3</v>
      </c>
      <c r="B136" s="47">
        <f t="shared" si="12"/>
        <v>0</v>
      </c>
      <c r="C136" s="33">
        <f>C130</f>
        <v>0</v>
      </c>
      <c r="D136" s="33">
        <f t="shared" ref="D136:E136" si="21">D130</f>
        <v>0</v>
      </c>
      <c r="E136" s="33">
        <f t="shared" si="21"/>
        <v>0</v>
      </c>
      <c r="F136" s="39">
        <f t="shared" si="11"/>
        <v>0</v>
      </c>
      <c r="G136" s="33">
        <f>G130</f>
        <v>0</v>
      </c>
    </row>
    <row r="137" spans="1:7" s="29" customFormat="1">
      <c r="A137" s="36"/>
      <c r="B137" s="41"/>
      <c r="C137" s="41"/>
      <c r="D137" s="41"/>
      <c r="E137" s="41"/>
      <c r="F137" s="39"/>
      <c r="G137" s="41"/>
    </row>
    <row r="138" spans="1:7" s="23" customFormat="1" ht="22.5">
      <c r="A138" s="34" t="s">
        <v>1</v>
      </c>
      <c r="B138" s="47">
        <f t="shared" si="12"/>
        <v>4366.6391800000001</v>
      </c>
      <c r="C138" s="52">
        <f>C35+C110+C117+C124+C128+C136</f>
        <v>20.8</v>
      </c>
      <c r="D138" s="52">
        <f t="shared" ref="D138:G138" si="22">D35+D110+D117+D124+D128+D136</f>
        <v>2902.9140400000001</v>
      </c>
      <c r="E138" s="52">
        <f t="shared" si="22"/>
        <v>1423.68914</v>
      </c>
      <c r="F138" s="52">
        <f t="shared" si="22"/>
        <v>4326.6031800000001</v>
      </c>
      <c r="G138" s="52">
        <f t="shared" si="22"/>
        <v>19.235999999999997</v>
      </c>
    </row>
    <row r="139" spans="1:7" s="1" customFormat="1">
      <c r="A139" s="21"/>
      <c r="B139" s="25"/>
      <c r="C139" s="20"/>
      <c r="D139" s="20"/>
      <c r="E139" s="20"/>
      <c r="F139" s="20"/>
      <c r="G139" s="20"/>
    </row>
    <row r="140" spans="1:7" s="10" customFormat="1">
      <c r="A140" s="11"/>
      <c r="B140" s="13"/>
      <c r="C140" s="13"/>
      <c r="D140" s="13"/>
      <c r="E140" s="13"/>
      <c r="F140" s="13"/>
      <c r="G140" s="13"/>
    </row>
    <row r="141" spans="1:7" s="10" customFormat="1">
      <c r="A141" s="11"/>
      <c r="B141" s="13"/>
      <c r="C141" s="13"/>
      <c r="D141" s="13"/>
      <c r="E141" s="13"/>
      <c r="F141" s="13"/>
      <c r="G141" s="13"/>
    </row>
    <row r="142" spans="1:7" s="10" customFormat="1">
      <c r="A142" s="11"/>
      <c r="B142" s="15"/>
      <c r="C142" s="13"/>
      <c r="D142" s="13"/>
      <c r="E142" s="13"/>
      <c r="F142" s="13"/>
      <c r="G142" s="13"/>
    </row>
    <row r="143" spans="1:7" s="10" customFormat="1">
      <c r="A143" s="11"/>
      <c r="B143" s="15"/>
      <c r="C143" s="13"/>
      <c r="D143" s="13"/>
      <c r="E143" s="13"/>
      <c r="F143" s="13"/>
      <c r="G143" s="13"/>
    </row>
    <row r="144" spans="1:7" s="10" customFormat="1">
      <c r="A144" s="11"/>
      <c r="B144" s="15"/>
      <c r="C144" s="13"/>
      <c r="D144" s="13"/>
      <c r="E144" s="13"/>
      <c r="F144" s="13"/>
      <c r="G144" s="13"/>
    </row>
    <row r="145" spans="1:7" s="10" customFormat="1">
      <c r="A145" s="11"/>
      <c r="B145" s="13"/>
      <c r="C145" s="13"/>
      <c r="D145" s="13"/>
      <c r="E145" s="13"/>
      <c r="F145" s="13"/>
      <c r="G145" s="13"/>
    </row>
    <row r="146" spans="1:7" s="10" customFormat="1">
      <c r="A146" s="11"/>
      <c r="B146" s="13"/>
      <c r="C146" s="13"/>
      <c r="D146" s="13"/>
      <c r="E146" s="13"/>
      <c r="F146" s="13"/>
      <c r="G146" s="13"/>
    </row>
    <row r="147" spans="1:7" s="10" customFormat="1">
      <c r="A147" s="11"/>
      <c r="B147" s="13"/>
      <c r="C147" s="13"/>
      <c r="D147" s="13"/>
      <c r="E147" s="13"/>
      <c r="F147" s="13"/>
      <c r="G147" s="13"/>
    </row>
    <row r="148" spans="1:7" s="10" customFormat="1">
      <c r="A148" s="11"/>
      <c r="B148" s="13"/>
      <c r="C148" s="13"/>
      <c r="D148" s="13"/>
      <c r="E148" s="13"/>
      <c r="F148" s="13"/>
      <c r="G148" s="13"/>
    </row>
    <row r="149" spans="1:7" s="10" customFormat="1">
      <c r="A149" s="11"/>
      <c r="B149" s="13"/>
      <c r="C149" s="13"/>
      <c r="D149" s="13"/>
      <c r="E149" s="13"/>
      <c r="F149" s="13"/>
      <c r="G149" s="13"/>
    </row>
    <row r="150" spans="1:7" s="10" customFormat="1">
      <c r="A150" s="11"/>
      <c r="B150" s="13"/>
      <c r="C150" s="13"/>
      <c r="D150" s="13"/>
      <c r="E150" s="13"/>
      <c r="F150" s="13"/>
      <c r="G150" s="13"/>
    </row>
    <row r="151" spans="1:7" s="10" customFormat="1">
      <c r="A151" s="11"/>
      <c r="B151" s="13"/>
      <c r="C151" s="13"/>
      <c r="D151" s="13"/>
      <c r="E151" s="13"/>
      <c r="F151" s="13"/>
      <c r="G151" s="13"/>
    </row>
    <row r="152" spans="1:7" s="10" customFormat="1">
      <c r="A152" s="11"/>
      <c r="B152" s="13"/>
      <c r="C152" s="13"/>
      <c r="D152" s="13"/>
      <c r="E152" s="13"/>
      <c r="F152" s="13"/>
      <c r="G152" s="13"/>
    </row>
    <row r="153" spans="1:7" s="10" customFormat="1">
      <c r="A153" s="11"/>
      <c r="B153" s="13"/>
      <c r="C153" s="13"/>
      <c r="D153" s="13"/>
      <c r="E153" s="13"/>
      <c r="F153" s="13"/>
      <c r="G153" s="13"/>
    </row>
    <row r="154" spans="1:7" s="10" customFormat="1">
      <c r="A154" s="11"/>
      <c r="B154" s="13"/>
      <c r="C154" s="13"/>
      <c r="D154" s="13"/>
      <c r="E154" s="13"/>
      <c r="F154" s="13"/>
      <c r="G154" s="13"/>
    </row>
    <row r="155" spans="1:7" s="10" customFormat="1">
      <c r="A155" s="11"/>
      <c r="B155" s="13"/>
      <c r="C155" s="13"/>
      <c r="D155" s="13"/>
      <c r="E155" s="13"/>
      <c r="F155" s="13"/>
      <c r="G155" s="13"/>
    </row>
    <row r="156" spans="1:7" s="10" customFormat="1">
      <c r="A156" s="11"/>
      <c r="B156" s="13"/>
      <c r="C156" s="13"/>
      <c r="D156" s="13"/>
      <c r="E156" s="13"/>
      <c r="F156" s="13"/>
      <c r="G156" s="13"/>
    </row>
    <row r="157" spans="1:7" s="10" customFormat="1">
      <c r="A157" s="11"/>
      <c r="B157" s="13"/>
      <c r="C157" s="13"/>
      <c r="D157" s="13"/>
      <c r="E157" s="13"/>
      <c r="F157" s="13"/>
      <c r="G157" s="13"/>
    </row>
    <row r="158" spans="1:7" s="8" customFormat="1">
      <c r="A158" s="11"/>
      <c r="B158" s="13"/>
      <c r="C158" s="13"/>
      <c r="D158" s="13"/>
      <c r="E158" s="13"/>
      <c r="F158" s="13"/>
      <c r="G158" s="13"/>
    </row>
    <row r="159" spans="1:7" s="8" customFormat="1">
      <c r="A159" s="11"/>
      <c r="B159" s="13"/>
      <c r="C159" s="13"/>
      <c r="D159" s="13"/>
      <c r="E159" s="13"/>
      <c r="F159" s="13"/>
      <c r="G159" s="13"/>
    </row>
    <row r="160" spans="1:7">
      <c r="A160" s="24"/>
    </row>
    <row r="161" spans="1:1">
      <c r="A161" s="24"/>
    </row>
  </sheetData>
  <autoFilter ref="A3:G157">
    <filterColumn colId="1">
      <filters blank="1">
        <filter val="0,03000"/>
        <filter val="0,05345"/>
        <filter val="16,48000"/>
        <filter val="16,49700"/>
        <filter val="18,54000"/>
        <filter val="2 702,00000"/>
        <filter val="2,73900"/>
        <filter val="2,83057"/>
        <filter val="206,00000"/>
        <filter val="22,66000"/>
        <filter val="27,18230"/>
        <filter val="282,50000"/>
        <filter val="3 021,80065"/>
        <filter val="3 424,10065"/>
        <filter val="3,00000"/>
        <filter val="319,30000"/>
        <filter val="319,80065"/>
        <filter val="4 366,63918"/>
        <filter val="4,66027"/>
        <filter val="549,53069"/>
        <filter val="566,02769"/>
        <filter val="6,18000"/>
        <filter val="660,03853"/>
        <filter val="7,07008"/>
        <filter val="76,50000"/>
        <filter val="8,05384"/>
        <filter val="8,13357"/>
        <filter val="80,00000"/>
        <filter val="81,98800"/>
        <filter val="81,99700"/>
        <filter val="82,01800"/>
        <filter val="82,40000"/>
        <filter val="91,27184"/>
        <filter val="94,01084"/>
      </filters>
    </filterColumn>
  </autoFilter>
  <customSheetViews>
    <customSheetView guid="{DAC4FDE6-521A-4AD3-B059-5037240BB82F}" scale="80" showPageBreaks="1" fitToPage="1" printArea="1" filter="1" showAutoFilter="1" topLeftCell="A94">
      <selection activeCell="D46" sqref="D46"/>
      <pageMargins left="0.47244094488188981" right="0.19685039370078741" top="0.36" bottom="0.34" header="0.28999999999999998" footer="0.37"/>
      <pageSetup paperSize="9" scale="60" fitToHeight="20" orientation="landscape" r:id="rId1"/>
      <autoFilter ref="A3:G157">
        <filterColumn colId="1">
          <filters blank="1">
            <filter val="0,03000"/>
            <filter val="0,05345"/>
            <filter val="16,48000"/>
            <filter val="16,49700"/>
            <filter val="18,54000"/>
            <filter val="2 702,00000"/>
            <filter val="2,73900"/>
            <filter val="2,83057"/>
            <filter val="206,00000"/>
            <filter val="22,66000"/>
            <filter val="27,18230"/>
            <filter val="282,50000"/>
            <filter val="3 021,80065"/>
            <filter val="3 424,10065"/>
            <filter val="3,00000"/>
            <filter val="319,30000"/>
            <filter val="319,80065"/>
            <filter val="4 366,63918"/>
            <filter val="4,66027"/>
            <filter val="549,53069"/>
            <filter val="566,02769"/>
            <filter val="6,18000"/>
            <filter val="660,03853"/>
            <filter val="7,07008"/>
            <filter val="76,50000"/>
            <filter val="8,05384"/>
            <filter val="8,13357"/>
            <filter val="80,00000"/>
            <filter val="81,98800"/>
            <filter val="81,99700"/>
            <filter val="82,01800"/>
            <filter val="82,40000"/>
            <filter val="91,27184"/>
            <filter val="94,01084"/>
          </filters>
        </filterColumn>
      </autoFilter>
    </customSheetView>
    <customSheetView guid="{07EEE355-17D9-4C79-97A1-63CEF69EFEC6}" scale="50" showPageBreaks="1" printArea="1" showAutoFilter="1" topLeftCell="A43">
      <selection activeCell="N50" sqref="N50"/>
      <colBreaks count="1" manualBreakCount="1">
        <brk id="15" max="1620" man="1"/>
      </colBreaks>
      <pageMargins left="0.47244094488188981" right="0.19685039370078741" top="0.31496062992125984" bottom="0.51181102362204722" header="0.62992125984251968" footer="0.27559055118110237"/>
      <pageSetup paperSize="9" scale="36" fitToWidth="2" fitToHeight="150" orientation="landscape" r:id="rId2"/>
      <autoFilter ref="A6:G192"/>
    </customSheetView>
    <customSheetView guid="{F35186EB-B2E4-4260-8B3A-ACC3D16CE93D}" scale="60" showPageBreaks="1" fitToPage="1" showAutoFilter="1" view="pageBreakPreview" topLeftCell="D1">
      <pane xSplit="8" ySplit="7" topLeftCell="P80" activePane="bottomRight" state="frozen"/>
      <selection pane="bottomRight" activeCell="R83" sqref="R83"/>
      <pageMargins left="0.47244094488188981" right="0.19685039370078741" top="0.32" bottom="0.51181102362204722" header="0.62992125984251968" footer="0.27559055118110237"/>
      <pageSetup paperSize="9" scale="26" fitToHeight="25" orientation="landscape" r:id="rId3"/>
      <autoFilter ref="A7:AB371"/>
    </customSheetView>
    <customSheetView guid="{F4315806-F0C4-4173-BF51-23EF8CE837E9}" scale="50" showPageBreaks="1" fitToPage="1" showAutoFilter="1" topLeftCell="D1">
      <pane xSplit="8" ySplit="7" topLeftCell="L71" activePane="bottomRight" state="frozen"/>
      <selection pane="bottomRight" activeCell="N71" sqref="N71"/>
      <pageMargins left="0.47244094488188981" right="0.19685039370078741" top="0.32" bottom="0.51181102362204722" header="0.62992125984251968" footer="0.27559055118110237"/>
      <pageSetup paperSize="9" scale="26" fitToHeight="25" orientation="landscape" r:id="rId4"/>
      <autoFilter ref="A7:AB370"/>
    </customSheetView>
    <customSheetView guid="{C811FB60-D70C-437C-B43F-A82F4FD92B51}" scale="47" showPageBreaks="1" fitToPage="1" printArea="1" showAutoFilter="1" hiddenColumns="1" topLeftCell="D1">
      <pane xSplit="8" ySplit="7" topLeftCell="L581" activePane="bottomRight" state="frozen"/>
      <selection pane="bottomRight" activeCell="P588" sqref="P588"/>
      <pageMargins left="0.47244094488188981" right="0.19685039370078741" top="0.32" bottom="0.51181102362204722" header="0.62992125984251968" footer="0.27559055118110237"/>
      <pageSetup paperSize="9" scale="22" fitToHeight="25" orientation="landscape" r:id="rId5"/>
      <autoFilter ref="B1:AN1"/>
    </customSheetView>
    <customSheetView guid="{372C8445-6960-4025-8589-BB7CB1988664}" scale="59" fitToPage="1" showAutoFilter="1" hiddenRows="1" hiddenColumns="1" topLeftCell="A8">
      <pane xSplit="7" ySplit="1" topLeftCell="H234" activePane="bottomRight" state="frozen"/>
      <selection pane="bottomRight" activeCell="J250" sqref="J250"/>
      <pageMargins left="0.47244094488188981" right="0.19685039370078741" top="0.49" bottom="0.33" header="0.63" footer="0.19685039370078741"/>
      <pageSetup paperSize="9" scale="29" fitToHeight="9" orientation="landscape" r:id="rId6"/>
      <autoFilter ref="B1:IE1"/>
    </customSheetView>
    <customSheetView guid="{4FF1A714-2C1D-4BF5-8E30-7FA129FDD23A}" scale="75" showPageBreaks="1" fitToPage="1" printArea="1" showAutoFilter="1" hiddenColumns="1" topLeftCell="D1">
      <pane xSplit="8" ySplit="7" topLeftCell="L478" activePane="bottomRight" state="frozen"/>
      <selection pane="bottomRight" activeCell="N483" sqref="N483"/>
      <pageMargins left="0.47244094488188981" right="0.19685039370078741" top="0.32" bottom="0.51181102362204722" header="0.62992125984251968" footer="0.27559055118110237"/>
      <pageSetup paperSize="9" scale="21" fitToHeight="25" orientation="landscape" r:id="rId7"/>
      <autoFilter ref="B1:AN1"/>
    </customSheetView>
    <customSheetView guid="{09731170-3F3A-4F36-B641-62BC08951314}" fitToPage="1" printArea="1" showAutoFilter="1" hiddenColumns="1" topLeftCell="D1">
      <pane xSplit="8" ySplit="7" topLeftCell="L238" activePane="bottomRight" state="frozen"/>
      <selection pane="bottomRight" activeCell="L243" sqref="L243"/>
      <pageMargins left="0.47244094488188981" right="0.19685039370078741" top="0.32" bottom="0.51181102362204722" header="0.62992125984251968" footer="0.27559055118110237"/>
      <pageSetup paperSize="9" scale="22" fitToHeight="25" orientation="landscape" r:id="rId8"/>
      <autoFilter ref="B1:AN1"/>
    </customSheetView>
    <customSheetView guid="{2A506CAE-4A9E-45E5-88D7-5293D2B0759A}" scale="75" showPageBreaks="1" fitToPage="1" printArea="1" showAutoFilter="1" hiddenColumns="1" topLeftCell="D1">
      <pane xSplit="8" ySplit="7" topLeftCell="X860" activePane="bottomRight" state="frozen"/>
      <selection pane="bottomRight" activeCell="AD869" sqref="AD869"/>
      <pageMargins left="0.47244094488188981" right="0.19685039370078741" top="0.32" bottom="0.51181102362204722" header="0.62992125984251968" footer="0.27559055118110237"/>
      <pageSetup paperSize="9" scale="22" fitToHeight="25" orientation="landscape" r:id="rId9"/>
      <autoFilter ref="B1:AN1"/>
    </customSheetView>
    <customSheetView guid="{630DD544-3B38-41D7-BB1E-C7F67561AFD5}" scale="50" fitToPage="1" showAutoFilter="1" hiddenColumns="1" topLeftCell="D1">
      <pane xSplit="8" ySplit="7" topLeftCell="L43" activePane="bottomRight" state="frozen"/>
      <selection pane="bottomRight" activeCell="N3" sqref="N3:N6"/>
      <pageMargins left="0.47244094488188981" right="0.19685039370078741" top="0.32" bottom="0.51181102362204722" header="0.62992125984251968" footer="0.27559055118110237"/>
      <pageSetup paperSize="9" scale="22" fitToHeight="25" orientation="landscape" r:id="rId10"/>
      <autoFilter ref="B1:AN1"/>
    </customSheetView>
    <customSheetView guid="{6314426B-270D-4423-A75F-E45A8BB88FE5}" scale="50" showPageBreaks="1" fitToPage="1" showAutoFilter="1" showRuler="0" topLeftCell="D1">
      <pane xSplit="8" ySplit="7" topLeftCell="T1328" activePane="bottomRight" state="frozen"/>
      <selection pane="bottomRight" activeCell="O1104" sqref="O1104"/>
      <pageMargins left="0.47244094488188981" right="0.19685039370078741" top="0.32" bottom="0.51181102362204722" header="0.62992125984251968" footer="0.27559055118110237"/>
      <pageSetup paperSize="9" scale="17" fitToHeight="25" orientation="landscape" r:id="rId11"/>
      <autoFilter ref="B1:AN1"/>
    </customSheetView>
    <customSheetView guid="{35E2D113-0978-4D3E-881A-C180236E2B1F}" scale="50" showPageBreaks="1" fitToPage="1" showAutoFilter="1" topLeftCell="D1">
      <pane xSplit="8" ySplit="7" topLeftCell="O69" activePane="bottomRight" state="frozen"/>
      <selection pane="bottomRight" activeCell="R73" sqref="R73:S73"/>
      <pageMargins left="0.47244094488188981" right="0.19685039370078741" top="0.32" bottom="0.51181102362204722" header="0.62992125984251968" footer="0.27559055118110237"/>
      <pageSetup paperSize="9" scale="26" fitToHeight="25" orientation="landscape" r:id="rId12"/>
      <autoFilter ref="A7:AB376"/>
    </customSheetView>
    <customSheetView guid="{3A7A647F-2E36-4C20-9F73-97EAD0636019}" scale="50" showPageBreaks="1" printArea="1" showAutoFilter="1" hiddenColumns="1" view="pageBreakPreview" topLeftCell="D1">
      <pane xSplit="8" ySplit="6" topLeftCell="L87" activePane="bottomRight" state="frozen"/>
      <selection pane="bottomRight" activeCell="S133" sqref="S90:S133"/>
      <pageMargins left="0.47244094488188981" right="0.19685039370078741" top="0.31496062992125984" bottom="0.31496062992125984" header="0.62992125984251968" footer="0.27559055118110237"/>
      <pageSetup paperSize="9" scale="42" fitToWidth="2" fitToHeight="150" orientation="landscape" r:id="rId13"/>
      <autoFilter ref="A7:AB370"/>
    </customSheetView>
    <customSheetView guid="{5DFB00D8-4C66-46DF-B6CC-B4AD08839417}" scale="80" showPageBreaks="1" fitToPage="1" printArea="1" showAutoFilter="1" topLeftCell="E1">
      <selection activeCell="J8" sqref="J8"/>
      <pageMargins left="0.47244094488188981" right="0.19685039370078741" top="0.36" bottom="0.34" header="0.28999999999999998" footer="0.37"/>
      <pageSetup paperSize="9" scale="60" fitToHeight="20" orientation="landscape" r:id="rId14"/>
      <autoFilter ref="A7:J222"/>
    </customSheetView>
    <customSheetView guid="{31AE3B17-B44E-410E-9C63-8ED7CDF3AA8F}" scale="80" showPageBreaks="1" fitToPage="1" printArea="1" hiddenRows="1" view="pageBreakPreview" topLeftCell="A129">
      <selection activeCell="E127" sqref="C75:E127"/>
      <pageMargins left="0.47244094488188981" right="0.19685039370078741" top="0.31496062992125984" bottom="0.25" header="0.62992125984251968" footer="0.2"/>
      <pageSetup paperSize="9" scale="60" fitToHeight="25" orientation="landscape" r:id="rId15"/>
    </customSheetView>
    <customSheetView guid="{9770F0A4-FBB0-4E0C-ADED-FA59168223B4}" scale="80" showPageBreaks="1" printArea="1" hiddenRows="1" view="pageBreakPreview" topLeftCell="A121">
      <selection activeCell="E129" sqref="E129"/>
      <rowBreaks count="3" manualBreakCount="3">
        <brk id="16" max="6" man="1"/>
        <brk id="27" max="6" man="1"/>
        <brk id="35" max="6" man="1"/>
      </rowBreaks>
      <pageMargins left="0.47244094488188981" right="0.19685039370078741" top="0.31496062992125984" bottom="0.25" header="0.62992125984251968" footer="0.2"/>
      <pageSetup paperSize="9" scale="52" fitToHeight="25" orientation="landscape" r:id="rId16"/>
    </customSheetView>
    <customSheetView guid="{CBB513C7-65DA-4E63-80BD-5EC33D1F2686}" scale="80" showPageBreaks="1" fitToPage="1" printArea="1" filter="1" showAutoFilter="1" view="pageBreakPreview" topLeftCell="A121">
      <selection activeCell="A125" sqref="A125:XFD129"/>
      <pageMargins left="0.47244094488188981" right="0.19685039370078741" top="0.31496062992125984" bottom="0.23622047244094491" header="0.62992125984251968" footer="0.19685039370078741"/>
      <pageSetup paperSize="9" scale="57" fitToHeight="6" orientation="landscape" r:id="rId17"/>
      <autoFilter ref="A3:G157">
        <filterColumn colId="1">
          <filters blank="1">
            <filter val="0,03000"/>
            <filter val="0,05345"/>
            <filter val="16,48000"/>
            <filter val="16,49700"/>
            <filter val="18,54000"/>
            <filter val="2 702,00000"/>
            <filter val="2,73900"/>
            <filter val="2,83057"/>
            <filter val="206,00000"/>
            <filter val="22,66000"/>
            <filter val="27,18230"/>
            <filter val="282,50000"/>
            <filter val="3 021,80065"/>
            <filter val="3 424,10065"/>
            <filter val="3,00000"/>
            <filter val="319,30000"/>
            <filter val="319,80065"/>
            <filter val="4 366,63918"/>
            <filter val="4,66027"/>
            <filter val="549,53069"/>
            <filter val="566,02769"/>
            <filter val="6,18000"/>
            <filter val="660,03853"/>
            <filter val="7,07008"/>
            <filter val="76,50000"/>
            <filter val="8,05384"/>
            <filter val="8,13357"/>
            <filter val="80,00000"/>
            <filter val="81,98800"/>
            <filter val="81,99700"/>
            <filter val="82,01800"/>
            <filter val="82,40000"/>
            <filter val="91,27184"/>
            <filter val="94,01084"/>
          </filters>
        </filterColumn>
      </autoFilter>
    </customSheetView>
  </customSheetViews>
  <mergeCells count="8">
    <mergeCell ref="A1:G1"/>
    <mergeCell ref="G3:G5"/>
    <mergeCell ref="A3:A5"/>
    <mergeCell ref="B3:B5"/>
    <mergeCell ref="F3:F5"/>
    <mergeCell ref="C3:C5"/>
    <mergeCell ref="D3:D5"/>
    <mergeCell ref="E3:E5"/>
  </mergeCells>
  <phoneticPr fontId="14" type="noConversion"/>
  <pageMargins left="0.47244094488188981" right="0.19685039370078741" top="0.36" bottom="0.34" header="0.28999999999999998" footer="0.37"/>
  <pageSetup paperSize="9" scale="60" fitToHeight="20" orientation="landscape"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дод1</vt:lpstr>
      <vt:lpstr>дод1!Область_печати</vt:lpstr>
    </vt:vector>
  </TitlesOfParts>
  <Company>Gorfin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User_461</dc:creator>
  <cp:lastModifiedBy>user416a</cp:lastModifiedBy>
  <cp:lastPrinted>2018-06-13T13:25:11Z</cp:lastPrinted>
  <dcterms:created xsi:type="dcterms:W3CDTF">2004-04-06T05:26:14Z</dcterms:created>
  <dcterms:modified xsi:type="dcterms:W3CDTF">2018-06-13T13:25:34Z</dcterms:modified>
</cp:coreProperties>
</file>