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'Лист1'!$A$1:$Q$246</definedName>
  </definedNames>
  <calcPr fullCalcOnLoad="1" refMode="R1C1"/>
</workbook>
</file>

<file path=xl/sharedStrings.xml><?xml version="1.0" encoding="utf-8"?>
<sst xmlns="http://schemas.openxmlformats.org/spreadsheetml/2006/main" count="658" uniqueCount="178">
  <si>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</si>
  <si>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</si>
  <si>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</si>
  <si>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</si>
  <si>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</si>
  <si>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</si>
  <si>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</si>
  <si>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</si>
  <si>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</si>
  <si>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</si>
  <si>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</si>
  <si>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</si>
  <si>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</si>
  <si>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</si>
  <si>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</si>
  <si>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</si>
  <si>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</si>
  <si>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</si>
  <si>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</si>
  <si>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</si>
  <si>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</si>
  <si>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</si>
  <si>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</si>
  <si>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</si>
  <si>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</si>
  <si>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</si>
  <si>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</si>
  <si>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</si>
  <si>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</si>
  <si>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</si>
  <si>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</si>
  <si>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</si>
  <si>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</si>
  <si>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</si>
  <si>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</si>
  <si>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</si>
  <si>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</si>
  <si>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</si>
  <si>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</si>
  <si>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</si>
  <si>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</si>
  <si>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</si>
  <si>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</si>
  <si>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</si>
  <si>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</si>
  <si>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</si>
  <si>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</si>
  <si>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</si>
  <si>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</si>
  <si>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</si>
  <si>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</si>
  <si>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</si>
  <si>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</si>
  <si>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</si>
  <si>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</si>
  <si>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</si>
  <si>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</si>
  <si>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</si>
  <si>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</si>
  <si>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</si>
  <si>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</si>
  <si>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</si>
  <si>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</si>
  <si>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</si>
  <si>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</si>
  <si>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</si>
  <si>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</si>
  <si>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</si>
  <si>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</si>
  <si>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</si>
  <si>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</si>
  <si>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</si>
  <si>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</si>
  <si>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</si>
  <si>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Департамент праці та соціального захисту населення Миколаївської міської ради</t>
  </si>
  <si>
    <t>2. Департамент праці та соціального захисту населення Миколаївської міської ради</t>
  </si>
  <si>
    <t>0813192</t>
  </si>
  <si>
    <t>2021 рік (прогноз)</t>
  </si>
  <si>
    <t>РАЗОМ</t>
  </si>
  <si>
    <t>Кошти, що передаються із загального фонду бюджету до бюджету розвитку (спеціального фонду)</t>
  </si>
  <si>
    <t>602400</t>
  </si>
  <si>
    <t>кількість одержувачів фінансової підтримки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</si>
  <si>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</si>
  <si>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</si>
  <si>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 xml:space="preserve"> облікова картка</t>
  </si>
  <si>
    <t>осіб</t>
  </si>
  <si>
    <t xml:space="preserve">розрахунок </t>
  </si>
  <si>
    <t>тис.грн</t>
  </si>
  <si>
    <t xml:space="preserve"> %</t>
  </si>
  <si>
    <t xml:space="preserve"> Обов'язкові виплати </t>
  </si>
  <si>
    <t>2019 рік</t>
  </si>
  <si>
    <t>2020 рік</t>
  </si>
  <si>
    <t>2021 рік</t>
  </si>
  <si>
    <t>рішенням міської ради від23.12.2016 №13/10</t>
  </si>
  <si>
    <t>Субсидії та поточні трансферти підприємствам (установам, організаціям)</t>
  </si>
  <si>
    <t>Капітальні трансферти населенню</t>
  </si>
  <si>
    <t>Директор департаменту праці та соціального захисту населення Миколаївської міської ради</t>
  </si>
  <si>
    <t>Начальник планового відділу</t>
  </si>
  <si>
    <t>Василенко С.М.</t>
  </si>
  <si>
    <t>Федоровська Н.Г.</t>
  </si>
  <si>
    <t>2610</t>
  </si>
  <si>
    <t>3210</t>
  </si>
  <si>
    <t>1</t>
  </si>
  <si>
    <t>2</t>
  </si>
  <si>
    <t>рішенням міської ради від23.12.2016 №13/11</t>
  </si>
  <si>
    <t>Забеспечення надання фінансової пдтримки громадським організаціям ветеранів і осіб з інвалідністю, діяльність яких має соціальну спрямованість.</t>
  </si>
  <si>
    <t>Завдання 2</t>
  </si>
  <si>
    <t>Придбання обладнання та предметів довгострокового користування</t>
  </si>
  <si>
    <t>Кількість одиниць придбаного обладнання</t>
  </si>
  <si>
    <t>од.</t>
  </si>
  <si>
    <t>розрахунок, накладна</t>
  </si>
  <si>
    <t>тис.грн.</t>
  </si>
  <si>
    <t>розрахунок</t>
  </si>
  <si>
    <t>якості</t>
  </si>
  <si>
    <t xml:space="preserve">економія коштів на рік, що виникла у результаті впровадження в експлуатацію придбанного обладнання </t>
  </si>
  <si>
    <t>Завдання 1</t>
  </si>
  <si>
    <t>Придбання обладнання та предметів довгострокового користвуання</t>
  </si>
  <si>
    <t>Середні витрати на придбання одиниці обладнання</t>
  </si>
  <si>
    <t>3) підстави реалізації бюджетної програми.</t>
  </si>
  <si>
    <t>5. Надходження для виконання бюджетної програми:</t>
  </si>
  <si>
    <t>2) надходження для виконання бюджетної програми у 2020 - 2021 роках: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</si>
  <si>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</si>
  <si>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</si>
  <si>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</si>
  <si>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</si>
  <si>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</si>
  <si>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</si>
  <si>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</si>
  <si>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2022 рік (прогноз)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</si>
  <si>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</si>
  <si>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</si>
  <si>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</si>
  <si>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</si>
  <si>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</si>
  <si>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</si>
  <si>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</si>
  <si>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</si>
  <si>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</si>
  <si>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</si>
  <si>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</si>
  <si>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</si>
  <si>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</si>
  <si>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</si>
  <si>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</si>
  <si>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</si>
  <si>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</si>
  <si>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</si>
  <si>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</si>
  <si>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</si>
  <si>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</si>
  <si>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 xml:space="preserve">Міська програма соціальної підтримки учасників антитерористичної операції,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 (далі - учасники АТО/ООС) та членів їх сїмей </t>
  </si>
  <si>
    <t>08</t>
  </si>
  <si>
    <t>(код за ЄДРПОУ)</t>
  </si>
  <si>
    <t>081</t>
  </si>
  <si>
    <t>(код Типової програми класифікації видатків та кредитування місцвого бюджету)</t>
  </si>
  <si>
    <t>(код Функціонольної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</si>
  <si>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</si>
  <si>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</si>
  <si>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3.                       0813192</t>
  </si>
  <si>
    <t>Надання фінансової пдтримки громадським організаціям ветеранів і осіб з інвалідністю, діяльність яких має соціальну спрямованість.</t>
  </si>
  <si>
    <t>3</t>
  </si>
  <si>
    <t>Станом на 01.01.2019р. дебиторська та кредиторська заборгованість відсутня.</t>
  </si>
  <si>
    <t>03194499</t>
  </si>
  <si>
    <t>Проєкт Міської програми "Соціальний захист" на 2020-2022 рр.</t>
  </si>
  <si>
    <t>рішення виконавчого комітету Миколаївської миколаївської міської ради від 21.11.2019 №1247</t>
  </si>
  <si>
    <t>БЮДЖЕТНИЙ ЗАПИТ НА 2020 - 2022 РОКИ індивідуальний (Форма 2020 - 2)</t>
  </si>
  <si>
    <t>від 07 серпня 2019 року N 336)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</si>
  <si>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соціального захисту ветеранів війни та праці, срок реалізації : 2020-2022 рр.</t>
    </r>
  </si>
  <si>
    <t xml:space="preserve">2) завдання бюджетної програми: </t>
  </si>
  <si>
    <t xml:space="preserve">    Забеспечення надання фінансової підтримки громадським організаціям ветеранів і осіб з інвалідністю, діяльність яких має соціальну спрямованість. </t>
  </si>
  <si>
    <t xml:space="preserve">1. Конституція України від 28.06.1996 №254к/96-ВР.
2. Бюджетний кодекс України від 08.07.2010 №2456-VI.
3. Закон України  "Про Державний бюджет України на 2020 рік".
4. Закон України "Про статус ветеранів війни, гарантії їх соціального захисту" від 22.10.1993 р. № 3551-XII зі змінами та доповненнями.
5. Закон України  "Про основи соціальної захищеності осіб з інвалідністю в Україні" від 21.03.1991 р. № 875-ХІІ  зі змінами та доповненнями.
6.  Наказ Міністерства фінансівУкраїни від 26.08.2014 р. № 836 "Про деякі питання запровадження програмно-цільового методу складання та виконання місцевих бюджетів", зі змінами.
7. Наказ Міністерства соціальної політики України від 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
8. Міська програма "Соціальний захист" на 2017-2019 роки, затверджена рішенням Миколаївської міської ради від 23.12.2016 № 13/10, зі змінами.
9.Міська програма соціальної підтримки учасників антитерористичної операції,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  (далі - учасники АТО/ООС) та членів їх сїмей, затвердженно рішенням ММР від 23.12.2016р. № 13/11, зі змінами.
10. Рішення міської ради від 21.12.2018 р. № 49/31 "Про бюджет міста Миколаєва на 2019 рік зі змінами.
11. Рішення виконавчого комітету Миколаївської міської ради від 21.11.2019р. №1247 "Про попередній розгляд проєкту рішення Миколаївської міської ради "Про затвердження міської програми "Соціальний захист" на 2020-2022 рр." 
</t>
  </si>
  <si>
    <t>1) видатки за кодами Економічної класифікації видатків бюджету у 2018 - 2020 роках:</t>
  </si>
  <si>
    <t>Забеспечення надання фінансової підтримки громадським організаціям ветеранів і осіб з інвалідністю, діяльність яких має соціальну спрямованість.</t>
  </si>
  <si>
    <t>Міська програма "Соціальний захист" на 2017-2019 роки</t>
  </si>
  <si>
    <t>Кошти, передбачені на надання фінансової підтримки громадським організаціям інваілідів і ветеранів на 2018 рік у сумі 1 414 280 грн. дали можливість здійснити: матеріальне заохочення працівників громадських організацій  (16шт.од.) на суму – 648 445 грн., оплата комунальних послуг та оренди приміщення –103 645,73 грн., оплату послуг зв”язку – 13 153,02 грн., оплата предметів, матеріалів – 6 520,00 грн., передплату періодичних видань – 186 000,00 грн., проведення заходів для ветеранів – 236 380,90 грн.. У 2019 році планується надати фінансову підтримку  організаціям у сумі 1 723 653,00 грн за рахунок яких буде здійснено: матеріальне заохочення працівників громадських організацій - 726 102,00 грн, оплата комунальних послуг та оренди приміщення - 108 511,75 грн.більш у порівнянні з минулим роком у зв"язку з підвищенням тарифів на комунальні послуги; проведення заходів для ветеранів -320 242,21 грн..</t>
  </si>
  <si>
    <t>Передбачені кошти на 2020 рік у сумі 1 356 628,00 грн. дадуть можливість здійснити: матеріальне заохочення працівників громадських організацій   (14,5 шт.од.) на суму 821 802,00 грн.; нарахування на матеріальне заохочення в сумі 222 970,90грн., здійнити оплату комунальних послуг , оренду приміщення, оплату послуг зв"язку, пошти та інших послуг, необхідних для забезпечення фінансової підтримки громадських організацій на суму 123 695,10 грн.; здійснити передплату переодичних видань на 20 21рік  у сумі 188 160,00 грн.</t>
  </si>
  <si>
    <t>Передбачені кошти на 2021 рік у сумі 1 434 263,00 грн. дадуть можливість здійснити: матеріальне заохочення працівників громадських організацій   (14,5 шт.од.) у сумі 870 522,00 грн., що призведе до росту заробітної плати на 5,9% в порівнянні з попереднім роком, нарахування на матеріальне заохочення в сумі 236 187,92грн., здійснити передплату періодичних видань на наступний  рік на суму  199 500,00грн., здійнити оплату комунальних послуг , оренду приміщення, оплату послуг зв"язку, пошти та інших послуг, необхідних для забезпечення фінансової підтримки громадських організацій на суму 128 053,08грн.</t>
  </si>
  <si>
    <t>Передбачені кошти на 2022 рік у сумі 1 511 831,00 грн. дадуть можливість здійснити: матеріальне заохочення працівників громадських організацій   (14,5 шт.од.) у сумі 920 460,00грн., що призведеде до росту заробітної плати на 5,7% в порівнянні з попереднім роком, нарахування на матеріальне заохочення в сумі 249 736,96грн., здійснити передплату періодичних видань на наступний  рік на суму  210 000,00грн., здійнити оплату комунальних послуг , оренду приміщення, оплату послуг зв"язку, пошти та інших послуг, необхідних для забезпечення фінансової підтримки громадських організацій на суму 131 634,04грн.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</si>
</sst>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&quot;р.&quot;"/>
    <numFmt numFmtId="186" formatCode="#,##0.000"/>
    <numFmt numFmtId="187" formatCode="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6" fontId="8" fillId="24" borderId="10" xfId="0" applyNumberFormat="1" applyFont="1" applyFill="1" applyBorder="1" applyAlignment="1">
      <alignment horizontal="center" vertical="center" wrapText="1"/>
    </xf>
    <xf numFmtId="184" fontId="8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2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4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view="pageBreakPreview" zoomScale="80" zoomScaleSheetLayoutView="80" zoomScalePageLayoutView="0" workbookViewId="0" topLeftCell="A132">
      <selection activeCell="E136" sqref="E136:J136"/>
    </sheetView>
  </sheetViews>
  <sheetFormatPr defaultColWidth="9.140625" defaultRowHeight="15"/>
  <cols>
    <col min="1" max="1" width="12.7109375" style="1" customWidth="1"/>
    <col min="2" max="2" width="35.7109375" style="1" customWidth="1"/>
    <col min="3" max="3" width="14.8515625" style="1" customWidth="1"/>
    <col min="4" max="4" width="13.7109375" style="1" customWidth="1"/>
    <col min="5" max="5" width="13.00390625" style="1" customWidth="1"/>
    <col min="6" max="6" width="13.421875" style="1" customWidth="1"/>
    <col min="7" max="7" width="13.57421875" style="1" customWidth="1"/>
    <col min="8" max="8" width="12.57421875" style="1" customWidth="1"/>
    <col min="9" max="9" width="14.140625" style="1" customWidth="1"/>
    <col min="10" max="10" width="12.8515625" style="1" customWidth="1"/>
    <col min="11" max="11" width="16.140625" style="1" customWidth="1"/>
    <col min="12" max="12" width="14.57421875" style="1" customWidth="1"/>
    <col min="13" max="13" width="14.00390625" style="1" customWidth="1"/>
    <col min="14" max="14" width="13.57421875" style="1" customWidth="1"/>
    <col min="15" max="15" width="12.28125" style="1" customWidth="1"/>
    <col min="16" max="16" width="12.00390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166</v>
      </c>
    </row>
    <row r="6" spans="1:16" ht="15">
      <c r="A6" s="82" t="s">
        <v>165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9" ht="15" customHeight="1">
      <c r="A7" s="83" t="s">
        <v>74</v>
      </c>
      <c r="B7" s="83"/>
      <c r="C7" s="83"/>
      <c r="D7" s="83"/>
      <c r="E7" s="83"/>
      <c r="F7" s="83"/>
      <c r="G7" s="83"/>
      <c r="H7" s="43"/>
      <c r="I7" s="43"/>
      <c r="J7" s="84" t="s">
        <v>151</v>
      </c>
      <c r="K7" s="84"/>
      <c r="L7" s="84"/>
      <c r="M7" s="43"/>
      <c r="N7" s="84" t="s">
        <v>162</v>
      </c>
      <c r="O7" s="84"/>
      <c r="P7" s="84"/>
      <c r="R7" s="56"/>
      <c r="S7" s="56"/>
    </row>
    <row r="8" spans="1:19" ht="48" customHeight="1">
      <c r="A8" s="59" t="s">
        <v>4</v>
      </c>
      <c r="B8" s="59"/>
      <c r="C8" s="59"/>
      <c r="D8" s="59"/>
      <c r="E8" s="59"/>
      <c r="F8" s="59"/>
      <c r="G8" s="59"/>
      <c r="H8" s="44"/>
      <c r="I8" s="44"/>
      <c r="J8" s="60" t="s">
        <v>5</v>
      </c>
      <c r="K8" s="60"/>
      <c r="L8" s="60"/>
      <c r="M8" s="44"/>
      <c r="N8" s="60" t="s">
        <v>152</v>
      </c>
      <c r="O8" s="60"/>
      <c r="P8" s="60"/>
      <c r="R8" s="60"/>
      <c r="S8" s="60"/>
    </row>
    <row r="9" spans="1:16" ht="15" customHeight="1">
      <c r="A9" s="61" t="s">
        <v>75</v>
      </c>
      <c r="B9" s="61"/>
      <c r="C9" s="61"/>
      <c r="D9" s="61"/>
      <c r="E9" s="61"/>
      <c r="F9" s="61"/>
      <c r="G9" s="61"/>
      <c r="H9" s="45"/>
      <c r="I9" s="45"/>
      <c r="J9" s="84" t="s">
        <v>153</v>
      </c>
      <c r="K9" s="84"/>
      <c r="L9" s="84"/>
      <c r="M9" s="45"/>
      <c r="N9" s="84" t="s">
        <v>162</v>
      </c>
      <c r="O9" s="84"/>
      <c r="P9" s="84"/>
    </row>
    <row r="10" spans="1:16" ht="29.25" customHeight="1">
      <c r="A10" s="59" t="s">
        <v>6</v>
      </c>
      <c r="B10" s="59"/>
      <c r="C10" s="59"/>
      <c r="D10" s="59"/>
      <c r="E10" s="59"/>
      <c r="F10" s="59"/>
      <c r="G10" s="59"/>
      <c r="H10" s="44"/>
      <c r="I10" s="44"/>
      <c r="J10" s="92" t="s">
        <v>7</v>
      </c>
      <c r="K10" s="92"/>
      <c r="L10" s="92"/>
      <c r="M10" s="44"/>
      <c r="N10" s="60" t="s">
        <v>152</v>
      </c>
      <c r="O10" s="60"/>
      <c r="P10" s="60"/>
    </row>
    <row r="11" spans="1:16" ht="64.5" customHeight="1">
      <c r="A11" s="96" t="s">
        <v>158</v>
      </c>
      <c r="B11" s="96"/>
      <c r="C11" s="46"/>
      <c r="D11" s="58">
        <v>3192</v>
      </c>
      <c r="E11" s="58"/>
      <c r="F11" s="47"/>
      <c r="G11" s="58">
        <v>1030</v>
      </c>
      <c r="H11" s="58"/>
      <c r="I11" s="46"/>
      <c r="J11" s="58" t="s">
        <v>159</v>
      </c>
      <c r="K11" s="58"/>
      <c r="L11" s="58"/>
      <c r="M11" s="42"/>
      <c r="N11" s="93">
        <v>14201100000</v>
      </c>
      <c r="O11" s="93"/>
      <c r="P11" s="93"/>
    </row>
    <row r="12" spans="1:16" ht="45.75" customHeight="1">
      <c r="A12" s="94" t="s">
        <v>8</v>
      </c>
      <c r="B12" s="94"/>
      <c r="C12" s="44"/>
      <c r="D12" s="92" t="s">
        <v>154</v>
      </c>
      <c r="E12" s="92"/>
      <c r="F12" s="48"/>
      <c r="G12" s="95" t="s">
        <v>155</v>
      </c>
      <c r="H12" s="95"/>
      <c r="I12" s="44"/>
      <c r="J12" s="92" t="s">
        <v>156</v>
      </c>
      <c r="K12" s="92"/>
      <c r="L12" s="92"/>
      <c r="M12" s="49"/>
      <c r="N12" s="60" t="s">
        <v>157</v>
      </c>
      <c r="O12" s="60"/>
      <c r="P12" s="60"/>
    </row>
    <row r="13" spans="1:2" ht="15">
      <c r="A13" s="4"/>
      <c r="B13" s="2"/>
    </row>
    <row r="14" spans="1:16" ht="15">
      <c r="A14" s="74" t="s">
        <v>123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27" customHeight="1">
      <c r="A15" s="74" t="s">
        <v>167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s="26" customFormat="1" ht="21.75" customHeight="1">
      <c r="A16" s="86" t="s">
        <v>168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s="26" customFormat="1" ht="22.5" customHeight="1">
      <c r="A17" s="87" t="s">
        <v>169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30" customHeight="1">
      <c r="A18" s="74" t="s">
        <v>118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224.25" customHeight="1">
      <c r="A19" s="85" t="s">
        <v>170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ht="15">
      <c r="A20" s="74" t="s">
        <v>119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5">
      <c r="A21" s="74" t="s">
        <v>124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2" ht="15">
      <c r="A22" s="81" t="s">
        <v>9</v>
      </c>
      <c r="B22" s="81"/>
    </row>
    <row r="25" spans="1:14" ht="15">
      <c r="A25" s="64" t="s">
        <v>10</v>
      </c>
      <c r="B25" s="64" t="s">
        <v>11</v>
      </c>
      <c r="C25" s="64" t="s">
        <v>125</v>
      </c>
      <c r="D25" s="64"/>
      <c r="E25" s="64"/>
      <c r="F25" s="64"/>
      <c r="G25" s="64" t="s">
        <v>126</v>
      </c>
      <c r="H25" s="64"/>
      <c r="I25" s="64"/>
      <c r="J25" s="64"/>
      <c r="K25" s="63" t="s">
        <v>127</v>
      </c>
      <c r="L25" s="63"/>
      <c r="M25" s="63"/>
      <c r="N25" s="63"/>
    </row>
    <row r="26" spans="1:14" ht="56.25" customHeight="1">
      <c r="A26" s="64"/>
      <c r="B26" s="64"/>
      <c r="C26" s="6" t="s">
        <v>12</v>
      </c>
      <c r="D26" s="6" t="s">
        <v>13</v>
      </c>
      <c r="E26" s="6" t="s">
        <v>14</v>
      </c>
      <c r="F26" s="6" t="s">
        <v>58</v>
      </c>
      <c r="G26" s="6" t="s">
        <v>12</v>
      </c>
      <c r="H26" s="6" t="s">
        <v>13</v>
      </c>
      <c r="I26" s="6" t="s">
        <v>14</v>
      </c>
      <c r="J26" s="6" t="s">
        <v>56</v>
      </c>
      <c r="K26" s="6" t="s">
        <v>12</v>
      </c>
      <c r="L26" s="6" t="s">
        <v>13</v>
      </c>
      <c r="M26" s="6" t="s">
        <v>14</v>
      </c>
      <c r="N26" s="6" t="s">
        <v>57</v>
      </c>
    </row>
    <row r="27" spans="1:14" ht="1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</row>
    <row r="28" spans="1:14" ht="77.25" customHeight="1" hidden="1">
      <c r="A28" s="11" t="s">
        <v>76</v>
      </c>
      <c r="B28" s="17" t="s">
        <v>105</v>
      </c>
      <c r="C28" s="20">
        <f>C29</f>
        <v>1414280</v>
      </c>
      <c r="D28" s="20">
        <f>D30</f>
        <v>0</v>
      </c>
      <c r="E28" s="20">
        <f>E30</f>
        <v>0</v>
      </c>
      <c r="F28" s="20">
        <f>C28+D28</f>
        <v>1414280</v>
      </c>
      <c r="G28" s="20">
        <f aca="true" t="shared" si="0" ref="G28:M28">G29</f>
        <v>1723653</v>
      </c>
      <c r="H28" s="20" t="str">
        <f t="shared" si="0"/>
        <v>Х</v>
      </c>
      <c r="I28" s="20" t="str">
        <f t="shared" si="0"/>
        <v>Х</v>
      </c>
      <c r="J28" s="20">
        <f>G28</f>
        <v>1723653</v>
      </c>
      <c r="K28" s="20">
        <f>K29</f>
        <v>1356628</v>
      </c>
      <c r="L28" s="20" t="str">
        <f t="shared" si="0"/>
        <v>Х</v>
      </c>
      <c r="M28" s="20" t="str">
        <f t="shared" si="0"/>
        <v>Х</v>
      </c>
      <c r="N28" s="20">
        <f>K28</f>
        <v>1356628</v>
      </c>
    </row>
    <row r="29" spans="1:14" ht="30">
      <c r="A29" s="10" t="s">
        <v>15</v>
      </c>
      <c r="B29" s="7" t="s">
        <v>16</v>
      </c>
      <c r="C29" s="23">
        <v>1414280</v>
      </c>
      <c r="D29" s="23" t="s">
        <v>17</v>
      </c>
      <c r="E29" s="23" t="s">
        <v>17</v>
      </c>
      <c r="F29" s="25">
        <f>C29</f>
        <v>1414280</v>
      </c>
      <c r="G29" s="23">
        <f>1563653+160000</f>
        <v>1723653</v>
      </c>
      <c r="H29" s="23" t="s">
        <v>17</v>
      </c>
      <c r="I29" s="23" t="s">
        <v>17</v>
      </c>
      <c r="J29" s="25">
        <f>G29</f>
        <v>1723653</v>
      </c>
      <c r="K29" s="23">
        <v>1356628</v>
      </c>
      <c r="L29" s="23" t="s">
        <v>17</v>
      </c>
      <c r="M29" s="23" t="s">
        <v>17</v>
      </c>
      <c r="N29" s="25">
        <f>K29</f>
        <v>1356628</v>
      </c>
    </row>
    <row r="30" spans="1:14" ht="45" hidden="1">
      <c r="A30" s="10" t="s">
        <v>80</v>
      </c>
      <c r="B30" s="7" t="s">
        <v>79</v>
      </c>
      <c r="C30" s="23" t="s">
        <v>17</v>
      </c>
      <c r="D30" s="23"/>
      <c r="E30" s="23">
        <f>D30</f>
        <v>0</v>
      </c>
      <c r="F30" s="25">
        <f>D30</f>
        <v>0</v>
      </c>
      <c r="G30" s="23" t="s">
        <v>17</v>
      </c>
      <c r="H30" s="23"/>
      <c r="I30" s="23"/>
      <c r="J30" s="25">
        <f>H30+I30</f>
        <v>0</v>
      </c>
      <c r="K30" s="23" t="s">
        <v>17</v>
      </c>
      <c r="L30" s="23"/>
      <c r="M30" s="23"/>
      <c r="N30" s="25">
        <f>L30+M30</f>
        <v>0</v>
      </c>
    </row>
    <row r="31" spans="1:14" ht="15">
      <c r="A31" s="11" t="s">
        <v>15</v>
      </c>
      <c r="B31" s="12" t="s">
        <v>18</v>
      </c>
      <c r="C31" s="25">
        <f>C28</f>
        <v>1414280</v>
      </c>
      <c r="D31" s="25">
        <f>D28</f>
        <v>0</v>
      </c>
      <c r="E31" s="25">
        <f>E28</f>
        <v>0</v>
      </c>
      <c r="F31" s="25">
        <f>C31+D31</f>
        <v>1414280</v>
      </c>
      <c r="G31" s="25">
        <f>G28</f>
        <v>1723653</v>
      </c>
      <c r="H31" s="25">
        <f>SUM(H30:H30)</f>
        <v>0</v>
      </c>
      <c r="I31" s="25">
        <f>SUM(I30:I30)</f>
        <v>0</v>
      </c>
      <c r="J31" s="25">
        <f>G31</f>
        <v>1723653</v>
      </c>
      <c r="K31" s="25">
        <f>K28</f>
        <v>1356628</v>
      </c>
      <c r="L31" s="25">
        <v>0</v>
      </c>
      <c r="M31" s="25">
        <v>0</v>
      </c>
      <c r="N31" s="25">
        <f>K31</f>
        <v>1356628</v>
      </c>
    </row>
    <row r="33" spans="1:10" ht="15">
      <c r="A33" s="70" t="s">
        <v>120</v>
      </c>
      <c r="B33" s="70"/>
      <c r="C33" s="70"/>
      <c r="D33" s="70"/>
      <c r="E33" s="70"/>
      <c r="F33" s="70"/>
      <c r="G33" s="70"/>
      <c r="H33" s="70"/>
      <c r="I33" s="70"/>
      <c r="J33" s="70"/>
    </row>
    <row r="34" ht="15">
      <c r="A34" s="4" t="s">
        <v>9</v>
      </c>
    </row>
    <row r="36" spans="1:10" ht="15">
      <c r="A36" s="64" t="s">
        <v>10</v>
      </c>
      <c r="B36" s="64" t="s">
        <v>11</v>
      </c>
      <c r="C36" s="63" t="s">
        <v>77</v>
      </c>
      <c r="D36" s="63"/>
      <c r="E36" s="63"/>
      <c r="F36" s="63"/>
      <c r="G36" s="63" t="s">
        <v>128</v>
      </c>
      <c r="H36" s="63"/>
      <c r="I36" s="63"/>
      <c r="J36" s="63"/>
    </row>
    <row r="37" spans="1:10" ht="60.75" customHeight="1">
      <c r="A37" s="64"/>
      <c r="B37" s="64"/>
      <c r="C37" s="6" t="s">
        <v>12</v>
      </c>
      <c r="D37" s="6" t="s">
        <v>13</v>
      </c>
      <c r="E37" s="6" t="s">
        <v>14</v>
      </c>
      <c r="F37" s="6" t="s">
        <v>58</v>
      </c>
      <c r="G37" s="6" t="s">
        <v>12</v>
      </c>
      <c r="H37" s="6" t="s">
        <v>13</v>
      </c>
      <c r="I37" s="6" t="s">
        <v>14</v>
      </c>
      <c r="J37" s="6" t="s">
        <v>56</v>
      </c>
    </row>
    <row r="38" spans="1:10" ht="1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</row>
    <row r="39" spans="1:10" ht="71.25" hidden="1">
      <c r="A39" s="11" t="s">
        <v>76</v>
      </c>
      <c r="B39" s="17" t="s">
        <v>105</v>
      </c>
      <c r="C39" s="19">
        <f>C40</f>
        <v>1434263</v>
      </c>
      <c r="D39" s="19" t="str">
        <f aca="true" t="shared" si="1" ref="D39:J39">D40</f>
        <v>Х</v>
      </c>
      <c r="E39" s="19">
        <f t="shared" si="1"/>
        <v>0</v>
      </c>
      <c r="F39" s="19">
        <f>C39</f>
        <v>1434263</v>
      </c>
      <c r="G39" s="19">
        <f>G40</f>
        <v>1511831</v>
      </c>
      <c r="H39" s="19" t="str">
        <f t="shared" si="1"/>
        <v>Х</v>
      </c>
      <c r="I39" s="19" t="str">
        <f t="shared" si="1"/>
        <v> </v>
      </c>
      <c r="J39" s="19">
        <f t="shared" si="1"/>
        <v>1511831</v>
      </c>
    </row>
    <row r="40" spans="1:10" ht="30">
      <c r="A40" s="7" t="s">
        <v>15</v>
      </c>
      <c r="B40" s="7" t="s">
        <v>16</v>
      </c>
      <c r="C40" s="23">
        <v>1434263</v>
      </c>
      <c r="D40" s="23" t="s">
        <v>17</v>
      </c>
      <c r="E40" s="23"/>
      <c r="F40" s="23">
        <f>C40</f>
        <v>1434263</v>
      </c>
      <c r="G40" s="23">
        <v>1511831</v>
      </c>
      <c r="H40" s="23" t="s">
        <v>17</v>
      </c>
      <c r="I40" s="23" t="s">
        <v>15</v>
      </c>
      <c r="J40" s="23">
        <f>G40</f>
        <v>1511831</v>
      </c>
    </row>
    <row r="41" spans="1:10" ht="15">
      <c r="A41" s="13" t="s">
        <v>15</v>
      </c>
      <c r="B41" s="12" t="s">
        <v>18</v>
      </c>
      <c r="C41" s="25">
        <f>C39</f>
        <v>1434263</v>
      </c>
      <c r="D41" s="25">
        <v>0</v>
      </c>
      <c r="E41" s="25">
        <v>0</v>
      </c>
      <c r="F41" s="25">
        <f>C41</f>
        <v>1434263</v>
      </c>
      <c r="G41" s="25">
        <f>G39</f>
        <v>1511831</v>
      </c>
      <c r="H41" s="25">
        <v>0</v>
      </c>
      <c r="I41" s="25">
        <v>0</v>
      </c>
      <c r="J41" s="25">
        <f>G41</f>
        <v>1511831</v>
      </c>
    </row>
    <row r="44" spans="1:14" ht="13.5" customHeight="1">
      <c r="A44" s="74" t="s">
        <v>19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21.75" customHeight="1">
      <c r="A45" s="74" t="s">
        <v>171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ht="15">
      <c r="A46" s="4" t="s">
        <v>9</v>
      </c>
    </row>
    <row r="47" spans="1:14" ht="15">
      <c r="A47" s="64" t="s">
        <v>10</v>
      </c>
      <c r="B47" s="64" t="s">
        <v>11</v>
      </c>
      <c r="C47" s="64" t="s">
        <v>125</v>
      </c>
      <c r="D47" s="64"/>
      <c r="E47" s="64"/>
      <c r="F47" s="64"/>
      <c r="G47" s="64" t="s">
        <v>126</v>
      </c>
      <c r="H47" s="64"/>
      <c r="I47" s="64"/>
      <c r="J47" s="64"/>
      <c r="K47" s="63" t="s">
        <v>127</v>
      </c>
      <c r="L47" s="63"/>
      <c r="M47" s="63"/>
      <c r="N47" s="63"/>
    </row>
    <row r="48" spans="1:14" ht="68.25" customHeight="1">
      <c r="A48" s="64"/>
      <c r="B48" s="64"/>
      <c r="C48" s="6" t="s">
        <v>12</v>
      </c>
      <c r="D48" s="6" t="s">
        <v>13</v>
      </c>
      <c r="E48" s="6" t="s">
        <v>14</v>
      </c>
      <c r="F48" s="6" t="s">
        <v>58</v>
      </c>
      <c r="G48" s="6" t="s">
        <v>12</v>
      </c>
      <c r="H48" s="6" t="s">
        <v>13</v>
      </c>
      <c r="I48" s="6" t="s">
        <v>14</v>
      </c>
      <c r="J48" s="6" t="s">
        <v>56</v>
      </c>
      <c r="K48" s="6" t="s">
        <v>12</v>
      </c>
      <c r="L48" s="6" t="s">
        <v>13</v>
      </c>
      <c r="M48" s="6" t="s">
        <v>14</v>
      </c>
      <c r="N48" s="6" t="s">
        <v>57</v>
      </c>
    </row>
    <row r="49" spans="1:14" ht="1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>
        <v>7</v>
      </c>
      <c r="H49" s="6">
        <v>8</v>
      </c>
      <c r="I49" s="6">
        <v>9</v>
      </c>
      <c r="J49" s="6">
        <v>10</v>
      </c>
      <c r="K49" s="6">
        <v>11</v>
      </c>
      <c r="L49" s="6">
        <v>12</v>
      </c>
      <c r="M49" s="6">
        <v>13</v>
      </c>
      <c r="N49" s="6">
        <v>14</v>
      </c>
    </row>
    <row r="50" spans="1:14" ht="71.25" hidden="1">
      <c r="A50" s="11" t="s">
        <v>76</v>
      </c>
      <c r="B50" s="17" t="s">
        <v>105</v>
      </c>
      <c r="C50" s="20">
        <f>C51</f>
        <v>1414280</v>
      </c>
      <c r="D50" s="20">
        <f>D52</f>
        <v>0</v>
      </c>
      <c r="E50" s="20">
        <f>E52</f>
        <v>0</v>
      </c>
      <c r="F50" s="20">
        <f>F51+D50</f>
        <v>1414280</v>
      </c>
      <c r="G50" s="20">
        <f aca="true" t="shared" si="2" ref="G50:M50">G51</f>
        <v>1723653</v>
      </c>
      <c r="H50" s="20" t="str">
        <f t="shared" si="2"/>
        <v>Х</v>
      </c>
      <c r="I50" s="20" t="str">
        <f t="shared" si="2"/>
        <v>Х</v>
      </c>
      <c r="J50" s="20">
        <f>G50</f>
        <v>1723653</v>
      </c>
      <c r="K50" s="20">
        <f>K51</f>
        <v>1356628</v>
      </c>
      <c r="L50" s="20" t="str">
        <f t="shared" si="2"/>
        <v>Х</v>
      </c>
      <c r="M50" s="20" t="str">
        <f t="shared" si="2"/>
        <v>Х</v>
      </c>
      <c r="N50" s="20">
        <f>K50</f>
        <v>1356628</v>
      </c>
    </row>
    <row r="51" spans="1:14" ht="45">
      <c r="A51" s="10" t="s">
        <v>100</v>
      </c>
      <c r="B51" s="18" t="s">
        <v>94</v>
      </c>
      <c r="C51" s="23">
        <f>C29</f>
        <v>1414280</v>
      </c>
      <c r="D51" s="23" t="s">
        <v>17</v>
      </c>
      <c r="E51" s="23" t="s">
        <v>17</v>
      </c>
      <c r="F51" s="25">
        <f>C51</f>
        <v>1414280</v>
      </c>
      <c r="G51" s="23">
        <f>G29</f>
        <v>1723653</v>
      </c>
      <c r="H51" s="23" t="s">
        <v>17</v>
      </c>
      <c r="I51" s="23" t="s">
        <v>17</v>
      </c>
      <c r="J51" s="25">
        <f>G51</f>
        <v>1723653</v>
      </c>
      <c r="K51" s="23">
        <f>K29</f>
        <v>1356628</v>
      </c>
      <c r="L51" s="23" t="s">
        <v>17</v>
      </c>
      <c r="M51" s="23" t="s">
        <v>17</v>
      </c>
      <c r="N51" s="25">
        <f>K51</f>
        <v>1356628</v>
      </c>
    </row>
    <row r="52" spans="1:14" ht="15" hidden="1">
      <c r="A52" s="10" t="s">
        <v>101</v>
      </c>
      <c r="B52" s="18" t="s">
        <v>95</v>
      </c>
      <c r="C52" s="23" t="s">
        <v>17</v>
      </c>
      <c r="D52" s="23"/>
      <c r="E52" s="23">
        <f>D52</f>
        <v>0</v>
      </c>
      <c r="F52" s="25">
        <f>D52</f>
        <v>0</v>
      </c>
      <c r="G52" s="23" t="s">
        <v>17</v>
      </c>
      <c r="H52" s="23"/>
      <c r="I52" s="23"/>
      <c r="J52" s="25">
        <f>H52+I52</f>
        <v>0</v>
      </c>
      <c r="K52" s="23" t="s">
        <v>17</v>
      </c>
      <c r="L52" s="23"/>
      <c r="M52" s="23"/>
      <c r="N52" s="25">
        <f>L52+M52</f>
        <v>0</v>
      </c>
    </row>
    <row r="53" spans="1:14" ht="15">
      <c r="A53" s="11" t="s">
        <v>15</v>
      </c>
      <c r="B53" s="12" t="s">
        <v>18</v>
      </c>
      <c r="C53" s="25">
        <f>C50</f>
        <v>1414280</v>
      </c>
      <c r="D53" s="25">
        <f>D50</f>
        <v>0</v>
      </c>
      <c r="E53" s="25">
        <f>E50</f>
        <v>0</v>
      </c>
      <c r="F53" s="25">
        <f>C53+D53</f>
        <v>1414280</v>
      </c>
      <c r="G53" s="25">
        <f>G50</f>
        <v>1723653</v>
      </c>
      <c r="H53" s="25">
        <f>SUM(H52:H52)</f>
        <v>0</v>
      </c>
      <c r="I53" s="25">
        <f>SUM(I52:I52)</f>
        <v>0</v>
      </c>
      <c r="J53" s="25">
        <f>G53</f>
        <v>1723653</v>
      </c>
      <c r="K53" s="25">
        <f>K50</f>
        <v>1356628</v>
      </c>
      <c r="L53" s="25">
        <v>0</v>
      </c>
      <c r="M53" s="25">
        <v>0</v>
      </c>
      <c r="N53" s="25">
        <f>K53</f>
        <v>1356628</v>
      </c>
    </row>
    <row r="55" spans="1:14" ht="13.5" customHeight="1">
      <c r="A55" s="70" t="s">
        <v>129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ht="15">
      <c r="A56" s="4" t="s">
        <v>9</v>
      </c>
    </row>
    <row r="58" spans="1:14" ht="15">
      <c r="A58" s="64" t="s">
        <v>20</v>
      </c>
      <c r="B58" s="64" t="s">
        <v>11</v>
      </c>
      <c r="C58" s="64" t="s">
        <v>125</v>
      </c>
      <c r="D58" s="64"/>
      <c r="E58" s="64"/>
      <c r="F58" s="64"/>
      <c r="G58" s="64" t="s">
        <v>126</v>
      </c>
      <c r="H58" s="64"/>
      <c r="I58" s="64"/>
      <c r="J58" s="64"/>
      <c r="K58" s="64" t="s">
        <v>127</v>
      </c>
      <c r="L58" s="64"/>
      <c r="M58" s="64"/>
      <c r="N58" s="64"/>
    </row>
    <row r="59" spans="1:14" ht="58.5" customHeight="1">
      <c r="A59" s="64"/>
      <c r="B59" s="64"/>
      <c r="C59" s="6" t="s">
        <v>12</v>
      </c>
      <c r="D59" s="6" t="s">
        <v>13</v>
      </c>
      <c r="E59" s="6" t="s">
        <v>14</v>
      </c>
      <c r="F59" s="6" t="s">
        <v>58</v>
      </c>
      <c r="G59" s="6" t="s">
        <v>12</v>
      </c>
      <c r="H59" s="6" t="s">
        <v>13</v>
      </c>
      <c r="I59" s="6" t="s">
        <v>14</v>
      </c>
      <c r="J59" s="6" t="s">
        <v>56</v>
      </c>
      <c r="K59" s="6" t="s">
        <v>12</v>
      </c>
      <c r="L59" s="6" t="s">
        <v>13</v>
      </c>
      <c r="M59" s="6" t="s">
        <v>14</v>
      </c>
      <c r="N59" s="6" t="s">
        <v>57</v>
      </c>
    </row>
    <row r="60" spans="1:14" ht="1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</row>
    <row r="61" spans="1:14" ht="15">
      <c r="A61" s="6" t="s">
        <v>15</v>
      </c>
      <c r="B61" s="6" t="s">
        <v>18</v>
      </c>
      <c r="C61" s="6" t="s">
        <v>15</v>
      </c>
      <c r="D61" s="6" t="s">
        <v>15</v>
      </c>
      <c r="E61" s="6" t="s">
        <v>15</v>
      </c>
      <c r="F61" s="6" t="s">
        <v>15</v>
      </c>
      <c r="G61" s="6" t="s">
        <v>15</v>
      </c>
      <c r="H61" s="6" t="s">
        <v>15</v>
      </c>
      <c r="I61" s="6" t="s">
        <v>15</v>
      </c>
      <c r="J61" s="6" t="s">
        <v>15</v>
      </c>
      <c r="K61" s="6" t="s">
        <v>15</v>
      </c>
      <c r="L61" s="6" t="s">
        <v>15</v>
      </c>
      <c r="M61" s="6" t="s">
        <v>15</v>
      </c>
      <c r="N61" s="6" t="s">
        <v>15</v>
      </c>
    </row>
    <row r="63" spans="1:10" ht="15">
      <c r="A63" s="70" t="s">
        <v>130</v>
      </c>
      <c r="B63" s="70"/>
      <c r="C63" s="70"/>
      <c r="D63" s="70"/>
      <c r="E63" s="70"/>
      <c r="F63" s="70"/>
      <c r="G63" s="70"/>
      <c r="H63" s="70"/>
      <c r="I63" s="70"/>
      <c r="J63" s="70"/>
    </row>
    <row r="64" ht="15">
      <c r="A64" s="4" t="s">
        <v>9</v>
      </c>
    </row>
    <row r="66" spans="1:10" ht="15">
      <c r="A66" s="64" t="s">
        <v>10</v>
      </c>
      <c r="B66" s="64" t="s">
        <v>11</v>
      </c>
      <c r="C66" s="63" t="s">
        <v>77</v>
      </c>
      <c r="D66" s="63"/>
      <c r="E66" s="63"/>
      <c r="F66" s="63"/>
      <c r="G66" s="63" t="s">
        <v>128</v>
      </c>
      <c r="H66" s="63"/>
      <c r="I66" s="63"/>
      <c r="J66" s="63"/>
    </row>
    <row r="67" spans="1:10" ht="50.25" customHeight="1">
      <c r="A67" s="64"/>
      <c r="B67" s="64"/>
      <c r="C67" s="6" t="s">
        <v>12</v>
      </c>
      <c r="D67" s="6" t="s">
        <v>13</v>
      </c>
      <c r="E67" s="6" t="s">
        <v>14</v>
      </c>
      <c r="F67" s="6" t="s">
        <v>58</v>
      </c>
      <c r="G67" s="6" t="s">
        <v>12</v>
      </c>
      <c r="H67" s="6" t="s">
        <v>13</v>
      </c>
      <c r="I67" s="6" t="s">
        <v>14</v>
      </c>
      <c r="J67" s="6" t="s">
        <v>56</v>
      </c>
    </row>
    <row r="68" spans="1:10" ht="15">
      <c r="A68" s="6">
        <v>1</v>
      </c>
      <c r="B68" s="6">
        <v>2</v>
      </c>
      <c r="C68" s="6">
        <v>3</v>
      </c>
      <c r="D68" s="6">
        <v>4</v>
      </c>
      <c r="E68" s="6">
        <v>5</v>
      </c>
      <c r="F68" s="6">
        <v>6</v>
      </c>
      <c r="G68" s="6">
        <v>7</v>
      </c>
      <c r="H68" s="6">
        <v>8</v>
      </c>
      <c r="I68" s="6">
        <v>9</v>
      </c>
      <c r="J68" s="6">
        <v>10</v>
      </c>
    </row>
    <row r="69" spans="1:10" ht="71.25" hidden="1">
      <c r="A69" s="11" t="s">
        <v>76</v>
      </c>
      <c r="B69" s="17" t="s">
        <v>105</v>
      </c>
      <c r="C69" s="21">
        <f>C70</f>
        <v>1434263</v>
      </c>
      <c r="D69" s="21" t="str">
        <f aca="true" t="shared" si="3" ref="D69:I69">D70</f>
        <v>Х</v>
      </c>
      <c r="E69" s="21">
        <f t="shared" si="3"/>
        <v>0</v>
      </c>
      <c r="F69" s="22">
        <f>C69</f>
        <v>1434263</v>
      </c>
      <c r="G69" s="21">
        <f>G70</f>
        <v>1511831</v>
      </c>
      <c r="H69" s="21" t="str">
        <f t="shared" si="3"/>
        <v>Х</v>
      </c>
      <c r="I69" s="21" t="str">
        <f t="shared" si="3"/>
        <v> </v>
      </c>
      <c r="J69" s="22">
        <f>G69</f>
        <v>1511831</v>
      </c>
    </row>
    <row r="70" spans="1:10" ht="45">
      <c r="A70" s="10" t="s">
        <v>100</v>
      </c>
      <c r="B70" s="18" t="s">
        <v>94</v>
      </c>
      <c r="C70" s="54">
        <f>C40</f>
        <v>1434263</v>
      </c>
      <c r="D70" s="54" t="s">
        <v>17</v>
      </c>
      <c r="E70" s="54"/>
      <c r="F70" s="55">
        <f>C70</f>
        <v>1434263</v>
      </c>
      <c r="G70" s="54">
        <f>G40</f>
        <v>1511831</v>
      </c>
      <c r="H70" s="54" t="s">
        <v>17</v>
      </c>
      <c r="I70" s="54" t="s">
        <v>15</v>
      </c>
      <c r="J70" s="55">
        <f>G70</f>
        <v>1511831</v>
      </c>
    </row>
    <row r="71" spans="1:10" ht="15">
      <c r="A71" s="13" t="s">
        <v>15</v>
      </c>
      <c r="B71" s="12" t="s">
        <v>18</v>
      </c>
      <c r="C71" s="55">
        <f>C69</f>
        <v>1434263</v>
      </c>
      <c r="D71" s="55">
        <v>0</v>
      </c>
      <c r="E71" s="55">
        <v>0</v>
      </c>
      <c r="F71" s="55">
        <f>C71</f>
        <v>1434263</v>
      </c>
      <c r="G71" s="55">
        <f>G69</f>
        <v>1511831</v>
      </c>
      <c r="H71" s="55">
        <v>0</v>
      </c>
      <c r="I71" s="55">
        <v>0</v>
      </c>
      <c r="J71" s="55">
        <f>G71</f>
        <v>1511831</v>
      </c>
    </row>
    <row r="74" spans="1:10" ht="15">
      <c r="A74" s="70" t="s">
        <v>131</v>
      </c>
      <c r="B74" s="70"/>
      <c r="C74" s="70"/>
      <c r="D74" s="70"/>
      <c r="E74" s="70"/>
      <c r="F74" s="70"/>
      <c r="G74" s="70"/>
      <c r="H74" s="70"/>
      <c r="I74" s="70"/>
      <c r="J74" s="70"/>
    </row>
    <row r="75" ht="15">
      <c r="A75" s="4" t="s">
        <v>9</v>
      </c>
    </row>
    <row r="77" spans="1:10" ht="15">
      <c r="A77" s="64" t="s">
        <v>20</v>
      </c>
      <c r="B77" s="64" t="s">
        <v>11</v>
      </c>
      <c r="C77" s="64" t="s">
        <v>77</v>
      </c>
      <c r="D77" s="64"/>
      <c r="E77" s="64"/>
      <c r="F77" s="64"/>
      <c r="G77" s="64" t="s">
        <v>128</v>
      </c>
      <c r="H77" s="64"/>
      <c r="I77" s="64"/>
      <c r="J77" s="64"/>
    </row>
    <row r="78" spans="1:10" ht="64.5" customHeight="1">
      <c r="A78" s="64"/>
      <c r="B78" s="64"/>
      <c r="C78" s="6" t="s">
        <v>12</v>
      </c>
      <c r="D78" s="6" t="s">
        <v>13</v>
      </c>
      <c r="E78" s="6" t="s">
        <v>14</v>
      </c>
      <c r="F78" s="6" t="s">
        <v>58</v>
      </c>
      <c r="G78" s="6" t="s">
        <v>12</v>
      </c>
      <c r="H78" s="6" t="s">
        <v>13</v>
      </c>
      <c r="I78" s="6" t="s">
        <v>14</v>
      </c>
      <c r="J78" s="6" t="s">
        <v>56</v>
      </c>
    </row>
    <row r="79" spans="1:10" ht="15">
      <c r="A79" s="6">
        <v>1</v>
      </c>
      <c r="B79" s="6">
        <v>2</v>
      </c>
      <c r="C79" s="6">
        <v>3</v>
      </c>
      <c r="D79" s="6">
        <v>4</v>
      </c>
      <c r="E79" s="6">
        <v>5</v>
      </c>
      <c r="F79" s="6">
        <v>6</v>
      </c>
      <c r="G79" s="6">
        <v>7</v>
      </c>
      <c r="H79" s="6">
        <v>8</v>
      </c>
      <c r="I79" s="6">
        <v>9</v>
      </c>
      <c r="J79" s="6">
        <v>10</v>
      </c>
    </row>
    <row r="80" spans="1:10" ht="15">
      <c r="A80" s="6" t="s">
        <v>15</v>
      </c>
      <c r="B80" s="6" t="s">
        <v>18</v>
      </c>
      <c r="C80" s="6" t="s">
        <v>15</v>
      </c>
      <c r="D80" s="6" t="s">
        <v>15</v>
      </c>
      <c r="E80" s="6" t="s">
        <v>15</v>
      </c>
      <c r="F80" s="6" t="s">
        <v>15</v>
      </c>
      <c r="G80" s="6" t="s">
        <v>15</v>
      </c>
      <c r="H80" s="6" t="s">
        <v>15</v>
      </c>
      <c r="I80" s="6" t="s">
        <v>15</v>
      </c>
      <c r="J80" s="6" t="s">
        <v>15</v>
      </c>
    </row>
    <row r="82" spans="1:14" ht="16.5" customHeight="1">
      <c r="A82" s="74" t="s">
        <v>21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8" customHeight="1">
      <c r="A83" s="74" t="s">
        <v>132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ht="15">
      <c r="A84" s="4" t="s">
        <v>9</v>
      </c>
    </row>
    <row r="86" spans="1:14" ht="30.75" customHeight="1">
      <c r="A86" s="64" t="s">
        <v>22</v>
      </c>
      <c r="B86" s="64" t="s">
        <v>23</v>
      </c>
      <c r="C86" s="64" t="s">
        <v>125</v>
      </c>
      <c r="D86" s="64"/>
      <c r="E86" s="64"/>
      <c r="F86" s="64"/>
      <c r="G86" s="64" t="s">
        <v>126</v>
      </c>
      <c r="H86" s="64"/>
      <c r="I86" s="64"/>
      <c r="J86" s="64"/>
      <c r="K86" s="63" t="s">
        <v>127</v>
      </c>
      <c r="L86" s="63"/>
      <c r="M86" s="63"/>
      <c r="N86" s="63"/>
    </row>
    <row r="87" spans="1:14" ht="66.75" customHeight="1">
      <c r="A87" s="64"/>
      <c r="B87" s="64"/>
      <c r="C87" s="6" t="s">
        <v>12</v>
      </c>
      <c r="D87" s="6" t="s">
        <v>13</v>
      </c>
      <c r="E87" s="6" t="s">
        <v>14</v>
      </c>
      <c r="F87" s="6" t="s">
        <v>58</v>
      </c>
      <c r="G87" s="6" t="s">
        <v>12</v>
      </c>
      <c r="H87" s="6" t="s">
        <v>13</v>
      </c>
      <c r="I87" s="6" t="s">
        <v>14</v>
      </c>
      <c r="J87" s="6" t="s">
        <v>56</v>
      </c>
      <c r="K87" s="6" t="s">
        <v>12</v>
      </c>
      <c r="L87" s="6" t="s">
        <v>13</v>
      </c>
      <c r="M87" s="6" t="s">
        <v>14</v>
      </c>
      <c r="N87" s="6" t="s">
        <v>57</v>
      </c>
    </row>
    <row r="88" spans="1:14" ht="15">
      <c r="A88" s="6">
        <v>1</v>
      </c>
      <c r="B88" s="6">
        <v>2</v>
      </c>
      <c r="C88" s="6">
        <v>3</v>
      </c>
      <c r="D88" s="6">
        <v>4</v>
      </c>
      <c r="E88" s="6">
        <v>5</v>
      </c>
      <c r="F88" s="6">
        <v>6</v>
      </c>
      <c r="G88" s="6">
        <v>7</v>
      </c>
      <c r="H88" s="6">
        <v>8</v>
      </c>
      <c r="I88" s="6">
        <v>9</v>
      </c>
      <c r="J88" s="6">
        <v>10</v>
      </c>
      <c r="K88" s="6">
        <v>11</v>
      </c>
      <c r="L88" s="6">
        <v>12</v>
      </c>
      <c r="M88" s="6">
        <v>13</v>
      </c>
      <c r="N88" s="6">
        <v>14</v>
      </c>
    </row>
    <row r="89" spans="1:14" ht="86.25" customHeight="1" hidden="1">
      <c r="A89" s="11" t="s">
        <v>76</v>
      </c>
      <c r="B89" s="17" t="s">
        <v>105</v>
      </c>
      <c r="C89" s="20">
        <f>C90</f>
        <v>1414280</v>
      </c>
      <c r="D89" s="20">
        <f>D90</f>
        <v>0</v>
      </c>
      <c r="E89" s="20">
        <f>E90</f>
        <v>0</v>
      </c>
      <c r="F89" s="20">
        <f>C89+D89</f>
        <v>1414280</v>
      </c>
      <c r="G89" s="20">
        <f>G92</f>
        <v>1723653</v>
      </c>
      <c r="H89" s="20" t="s">
        <v>15</v>
      </c>
      <c r="I89" s="20" t="s">
        <v>15</v>
      </c>
      <c r="J89" s="20">
        <f>G89</f>
        <v>1723653</v>
      </c>
      <c r="K89" s="20">
        <f>K92</f>
        <v>1356628</v>
      </c>
      <c r="L89" s="20" t="s">
        <v>15</v>
      </c>
      <c r="M89" s="20" t="s">
        <v>15</v>
      </c>
      <c r="N89" s="20">
        <f>K89</f>
        <v>1356628</v>
      </c>
    </row>
    <row r="90" spans="1:14" ht="79.5" customHeight="1">
      <c r="A90" s="10" t="s">
        <v>102</v>
      </c>
      <c r="B90" s="7" t="s">
        <v>172</v>
      </c>
      <c r="C90" s="23">
        <f>C29</f>
        <v>1414280</v>
      </c>
      <c r="D90" s="23"/>
      <c r="E90" s="23"/>
      <c r="F90" s="25">
        <f>C90+D90</f>
        <v>1414280</v>
      </c>
      <c r="G90" s="23">
        <f>G29</f>
        <v>1723653</v>
      </c>
      <c r="H90" s="23">
        <f>H30</f>
        <v>0</v>
      </c>
      <c r="I90" s="23">
        <f>H90</f>
        <v>0</v>
      </c>
      <c r="J90" s="25">
        <f>G90</f>
        <v>1723653</v>
      </c>
      <c r="K90" s="23">
        <f>K29</f>
        <v>1356628</v>
      </c>
      <c r="L90" s="23" t="s">
        <v>15</v>
      </c>
      <c r="M90" s="23"/>
      <c r="N90" s="23">
        <f>K90</f>
        <v>1356628</v>
      </c>
    </row>
    <row r="91" spans="1:14" ht="30" hidden="1">
      <c r="A91" s="10" t="s">
        <v>103</v>
      </c>
      <c r="B91" s="7" t="s">
        <v>116</v>
      </c>
      <c r="C91" s="23"/>
      <c r="D91" s="23"/>
      <c r="E91" s="23">
        <f>D91</f>
        <v>0</v>
      </c>
      <c r="F91" s="25">
        <f>D91</f>
        <v>0</v>
      </c>
      <c r="G91" s="23"/>
      <c r="H91" s="23"/>
      <c r="I91" s="23"/>
      <c r="J91" s="25"/>
      <c r="K91" s="23"/>
      <c r="L91" s="23"/>
      <c r="M91" s="23"/>
      <c r="N91" s="23"/>
    </row>
    <row r="92" spans="1:14" s="41" customFormat="1" ht="14.25">
      <c r="A92" s="32" t="s">
        <v>15</v>
      </c>
      <c r="B92" s="40" t="s">
        <v>78</v>
      </c>
      <c r="C92" s="29">
        <f>C90</f>
        <v>1414280</v>
      </c>
      <c r="D92" s="29">
        <f>D91</f>
        <v>0</v>
      </c>
      <c r="E92" s="29">
        <f>E91</f>
        <v>0</v>
      </c>
      <c r="F92" s="29">
        <f>C92+D92</f>
        <v>1414280</v>
      </c>
      <c r="G92" s="29">
        <f>G90</f>
        <v>1723653</v>
      </c>
      <c r="H92" s="29">
        <v>0</v>
      </c>
      <c r="I92" s="29">
        <v>0</v>
      </c>
      <c r="J92" s="29">
        <f>G92</f>
        <v>1723653</v>
      </c>
      <c r="K92" s="29">
        <f>K90</f>
        <v>1356628</v>
      </c>
      <c r="L92" s="29">
        <v>0</v>
      </c>
      <c r="M92" s="29">
        <v>0</v>
      </c>
      <c r="N92" s="29">
        <f>K92</f>
        <v>1356628</v>
      </c>
    </row>
    <row r="94" ht="0.75" customHeight="1"/>
    <row r="95" spans="1:10" ht="15">
      <c r="A95" s="70" t="s">
        <v>133</v>
      </c>
      <c r="B95" s="70"/>
      <c r="C95" s="70"/>
      <c r="D95" s="70"/>
      <c r="E95" s="70"/>
      <c r="F95" s="70"/>
      <c r="G95" s="70"/>
      <c r="H95" s="70"/>
      <c r="I95" s="70"/>
      <c r="J95" s="70"/>
    </row>
    <row r="96" ht="15">
      <c r="A96" s="4" t="s">
        <v>9</v>
      </c>
    </row>
    <row r="97" ht="9" customHeight="1"/>
    <row r="98" spans="1:10" ht="15">
      <c r="A98" s="64" t="s">
        <v>59</v>
      </c>
      <c r="B98" s="64" t="s">
        <v>23</v>
      </c>
      <c r="C98" s="64" t="s">
        <v>77</v>
      </c>
      <c r="D98" s="64"/>
      <c r="E98" s="64"/>
      <c r="F98" s="64"/>
      <c r="G98" s="64" t="s">
        <v>128</v>
      </c>
      <c r="H98" s="64"/>
      <c r="I98" s="64"/>
      <c r="J98" s="64"/>
    </row>
    <row r="99" spans="1:10" ht="50.25" customHeight="1">
      <c r="A99" s="64"/>
      <c r="B99" s="64"/>
      <c r="C99" s="6" t="s">
        <v>12</v>
      </c>
      <c r="D99" s="6" t="s">
        <v>13</v>
      </c>
      <c r="E99" s="6" t="s">
        <v>14</v>
      </c>
      <c r="F99" s="6" t="s">
        <v>58</v>
      </c>
      <c r="G99" s="6" t="s">
        <v>12</v>
      </c>
      <c r="H99" s="6" t="s">
        <v>13</v>
      </c>
      <c r="I99" s="6" t="s">
        <v>14</v>
      </c>
      <c r="J99" s="6" t="s">
        <v>56</v>
      </c>
    </row>
    <row r="100" spans="1:10" ht="15">
      <c r="A100" s="6">
        <v>1</v>
      </c>
      <c r="B100" s="6">
        <v>2</v>
      </c>
      <c r="C100" s="6">
        <v>3</v>
      </c>
      <c r="D100" s="6">
        <v>4</v>
      </c>
      <c r="E100" s="6">
        <v>5</v>
      </c>
      <c r="F100" s="6">
        <v>6</v>
      </c>
      <c r="G100" s="6">
        <v>7</v>
      </c>
      <c r="H100" s="6">
        <v>8</v>
      </c>
      <c r="I100" s="6">
        <v>9</v>
      </c>
      <c r="J100" s="6">
        <v>10</v>
      </c>
    </row>
    <row r="101" spans="1:10" s="15" customFormat="1" ht="71.25" hidden="1">
      <c r="A101" s="11" t="s">
        <v>76</v>
      </c>
      <c r="B101" s="17" t="s">
        <v>105</v>
      </c>
      <c r="C101" s="24">
        <f>C103</f>
        <v>1434263</v>
      </c>
      <c r="D101" s="24" t="s">
        <v>15</v>
      </c>
      <c r="E101" s="24"/>
      <c r="F101" s="24">
        <f>C101</f>
        <v>1434263</v>
      </c>
      <c r="G101" s="25">
        <f>G103</f>
        <v>1511831</v>
      </c>
      <c r="H101" s="25" t="s">
        <v>15</v>
      </c>
      <c r="I101" s="25" t="s">
        <v>15</v>
      </c>
      <c r="J101" s="25">
        <f>G101</f>
        <v>1511831</v>
      </c>
    </row>
    <row r="102" spans="1:10" ht="75">
      <c r="A102" s="6">
        <v>1</v>
      </c>
      <c r="B102" s="7" t="s">
        <v>105</v>
      </c>
      <c r="C102" s="23">
        <f>C70</f>
        <v>1434263</v>
      </c>
      <c r="D102" s="23" t="s">
        <v>15</v>
      </c>
      <c r="E102" s="23" t="s">
        <v>15</v>
      </c>
      <c r="F102" s="25">
        <f>C102</f>
        <v>1434263</v>
      </c>
      <c r="G102" s="23">
        <f>G39</f>
        <v>1511831</v>
      </c>
      <c r="H102" s="23" t="s">
        <v>15</v>
      </c>
      <c r="I102" s="23" t="s">
        <v>15</v>
      </c>
      <c r="J102" s="25">
        <f>G102</f>
        <v>1511831</v>
      </c>
    </row>
    <row r="103" spans="1:10" s="41" customFormat="1" ht="14.25">
      <c r="A103" s="32" t="s">
        <v>15</v>
      </c>
      <c r="B103" s="40" t="s">
        <v>18</v>
      </c>
      <c r="C103" s="29">
        <f>C102</f>
        <v>1434263</v>
      </c>
      <c r="D103" s="29">
        <v>0</v>
      </c>
      <c r="E103" s="29">
        <v>0</v>
      </c>
      <c r="F103" s="29">
        <f>C103</f>
        <v>1434263</v>
      </c>
      <c r="G103" s="29">
        <f>G102</f>
        <v>1511831</v>
      </c>
      <c r="H103" s="29">
        <v>0</v>
      </c>
      <c r="I103" s="29">
        <v>0</v>
      </c>
      <c r="J103" s="29">
        <f>G103</f>
        <v>1511831</v>
      </c>
    </row>
    <row r="105" spans="1:13" ht="13.5" customHeight="1">
      <c r="A105" s="74" t="s">
        <v>121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1:13" ht="13.5" customHeight="1">
      <c r="A106" s="74" t="s">
        <v>134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ht="15">
      <c r="A107" s="4" t="s">
        <v>9</v>
      </c>
    </row>
    <row r="109" spans="1:13" ht="15">
      <c r="A109" s="64" t="s">
        <v>22</v>
      </c>
      <c r="B109" s="64" t="s">
        <v>24</v>
      </c>
      <c r="C109" s="64" t="s">
        <v>25</v>
      </c>
      <c r="D109" s="64" t="s">
        <v>26</v>
      </c>
      <c r="E109" s="64" t="s">
        <v>125</v>
      </c>
      <c r="F109" s="64"/>
      <c r="G109" s="64"/>
      <c r="H109" s="64" t="s">
        <v>126</v>
      </c>
      <c r="I109" s="64"/>
      <c r="J109" s="64"/>
      <c r="K109" s="63" t="s">
        <v>127</v>
      </c>
      <c r="L109" s="63"/>
      <c r="M109" s="63"/>
    </row>
    <row r="110" spans="1:13" ht="30">
      <c r="A110" s="64"/>
      <c r="B110" s="64"/>
      <c r="C110" s="64"/>
      <c r="D110" s="64"/>
      <c r="E110" s="6" t="s">
        <v>12</v>
      </c>
      <c r="F110" s="6" t="s">
        <v>13</v>
      </c>
      <c r="G110" s="6" t="s">
        <v>60</v>
      </c>
      <c r="H110" s="6" t="s">
        <v>12</v>
      </c>
      <c r="I110" s="6" t="s">
        <v>13</v>
      </c>
      <c r="J110" s="6" t="s">
        <v>61</v>
      </c>
      <c r="K110" s="6" t="s">
        <v>12</v>
      </c>
      <c r="L110" s="6" t="s">
        <v>13</v>
      </c>
      <c r="M110" s="6" t="s">
        <v>57</v>
      </c>
    </row>
    <row r="111" spans="1:13" ht="15">
      <c r="A111" s="6">
        <v>1</v>
      </c>
      <c r="B111" s="6">
        <v>2</v>
      </c>
      <c r="C111" s="6">
        <v>3</v>
      </c>
      <c r="D111" s="6">
        <v>4</v>
      </c>
      <c r="E111" s="6">
        <v>5</v>
      </c>
      <c r="F111" s="6">
        <v>6</v>
      </c>
      <c r="G111" s="6">
        <v>7</v>
      </c>
      <c r="H111" s="6">
        <v>8</v>
      </c>
      <c r="I111" s="6">
        <v>9</v>
      </c>
      <c r="J111" s="6">
        <v>10</v>
      </c>
      <c r="K111" s="6">
        <v>11</v>
      </c>
      <c r="L111" s="6">
        <v>12</v>
      </c>
      <c r="M111" s="6">
        <v>13</v>
      </c>
    </row>
    <row r="112" spans="1:13" ht="24.75" customHeight="1" hidden="1">
      <c r="A112" s="11" t="s">
        <v>115</v>
      </c>
      <c r="B112" s="71" t="s">
        <v>105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3"/>
    </row>
    <row r="113" spans="1:13" ht="15">
      <c r="A113" s="67" t="s">
        <v>27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0">
      <c r="A114" s="6" t="s">
        <v>15</v>
      </c>
      <c r="B114" s="7" t="s">
        <v>81</v>
      </c>
      <c r="C114" s="6" t="s">
        <v>85</v>
      </c>
      <c r="D114" s="6" t="s">
        <v>84</v>
      </c>
      <c r="E114" s="53">
        <v>51872</v>
      </c>
      <c r="F114" s="53" t="s">
        <v>15</v>
      </c>
      <c r="G114" s="53">
        <f>E114</f>
        <v>51872</v>
      </c>
      <c r="H114" s="53">
        <v>64558</v>
      </c>
      <c r="I114" s="53" t="s">
        <v>15</v>
      </c>
      <c r="J114" s="53">
        <f>H114</f>
        <v>64558</v>
      </c>
      <c r="K114" s="53">
        <v>62430</v>
      </c>
      <c r="L114" s="53" t="s">
        <v>15</v>
      </c>
      <c r="M114" s="53">
        <f>K114</f>
        <v>62430</v>
      </c>
    </row>
    <row r="115" spans="1:13" ht="15">
      <c r="A115" s="67" t="s">
        <v>28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9"/>
    </row>
    <row r="116" spans="1:13" ht="30">
      <c r="A116" s="6" t="s">
        <v>15</v>
      </c>
      <c r="B116" s="7" t="s">
        <v>82</v>
      </c>
      <c r="C116" s="6" t="s">
        <v>87</v>
      </c>
      <c r="D116" s="6" t="s">
        <v>86</v>
      </c>
      <c r="E116" s="16">
        <f>C29/12/8/1000</f>
        <v>14.732083333333334</v>
      </c>
      <c r="F116" s="6" t="s">
        <v>15</v>
      </c>
      <c r="G116" s="16">
        <f>E116</f>
        <v>14.732083333333334</v>
      </c>
      <c r="H116" s="16">
        <v>15.96</v>
      </c>
      <c r="I116" s="6" t="s">
        <v>15</v>
      </c>
      <c r="J116" s="16">
        <f>H116</f>
        <v>15.96</v>
      </c>
      <c r="K116" s="16">
        <v>16.15</v>
      </c>
      <c r="L116" s="6" t="s">
        <v>15</v>
      </c>
      <c r="M116" s="16">
        <f>K116</f>
        <v>16.15</v>
      </c>
    </row>
    <row r="117" spans="1:13" ht="15">
      <c r="A117" s="67" t="s">
        <v>29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9"/>
    </row>
    <row r="118" spans="1:13" ht="90">
      <c r="A118" s="6" t="s">
        <v>15</v>
      </c>
      <c r="B118" s="7" t="s">
        <v>83</v>
      </c>
      <c r="C118" s="6" t="s">
        <v>88</v>
      </c>
      <c r="D118" s="6" t="s">
        <v>86</v>
      </c>
      <c r="E118" s="6">
        <v>96.65</v>
      </c>
      <c r="F118" s="6" t="s">
        <v>15</v>
      </c>
      <c r="G118" s="6">
        <f>E118</f>
        <v>96.65</v>
      </c>
      <c r="H118" s="6">
        <v>97.23</v>
      </c>
      <c r="I118" s="6" t="s">
        <v>15</v>
      </c>
      <c r="J118" s="6">
        <f>H118</f>
        <v>97.23</v>
      </c>
      <c r="K118" s="6">
        <v>97.8</v>
      </c>
      <c r="L118" s="6" t="s">
        <v>15</v>
      </c>
      <c r="M118" s="6">
        <f>K118</f>
        <v>97.8</v>
      </c>
    </row>
    <row r="119" spans="1:13" ht="15" hidden="1">
      <c r="A119" s="11" t="s">
        <v>106</v>
      </c>
      <c r="B119" s="71" t="s">
        <v>107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3"/>
    </row>
    <row r="120" spans="1:13" ht="15" hidden="1">
      <c r="A120" s="6" t="s">
        <v>15</v>
      </c>
      <c r="B120" s="32" t="s">
        <v>28</v>
      </c>
      <c r="C120" s="28" t="s">
        <v>15</v>
      </c>
      <c r="D120" s="28" t="s">
        <v>15</v>
      </c>
      <c r="E120" s="28" t="s">
        <v>15</v>
      </c>
      <c r="F120" s="28" t="s">
        <v>15</v>
      </c>
      <c r="G120" s="33" t="s">
        <v>15</v>
      </c>
      <c r="H120" s="28" t="s">
        <v>15</v>
      </c>
      <c r="I120" s="28" t="s">
        <v>15</v>
      </c>
      <c r="J120" s="28" t="s">
        <v>15</v>
      </c>
      <c r="K120" s="28" t="s">
        <v>15</v>
      </c>
      <c r="L120" s="28" t="s">
        <v>15</v>
      </c>
      <c r="M120" s="28" t="s">
        <v>15</v>
      </c>
    </row>
    <row r="121" spans="1:13" ht="30" hidden="1">
      <c r="A121" s="6">
        <v>1</v>
      </c>
      <c r="B121" s="34" t="s">
        <v>108</v>
      </c>
      <c r="C121" s="28" t="s">
        <v>109</v>
      </c>
      <c r="D121" s="6" t="s">
        <v>110</v>
      </c>
      <c r="E121" s="28"/>
      <c r="F121" s="35">
        <v>1</v>
      </c>
      <c r="G121" s="36">
        <f>E121+F121</f>
        <v>1</v>
      </c>
      <c r="H121" s="35"/>
      <c r="I121" s="35"/>
      <c r="J121" s="36">
        <f>H121+I121</f>
        <v>0</v>
      </c>
      <c r="K121" s="35"/>
      <c r="L121" s="35"/>
      <c r="M121" s="37">
        <f>K121+L121</f>
        <v>0</v>
      </c>
    </row>
    <row r="122" spans="1:13" ht="15" hidden="1">
      <c r="A122" s="10" t="s">
        <v>15</v>
      </c>
      <c r="B122" s="32" t="s">
        <v>29</v>
      </c>
      <c r="C122" s="28" t="s">
        <v>15</v>
      </c>
      <c r="D122" s="28" t="s">
        <v>15</v>
      </c>
      <c r="E122" s="28" t="s">
        <v>15</v>
      </c>
      <c r="F122" s="28" t="s">
        <v>15</v>
      </c>
      <c r="G122" s="33" t="s">
        <v>15</v>
      </c>
      <c r="H122" s="28"/>
      <c r="I122" s="28" t="s">
        <v>15</v>
      </c>
      <c r="J122" s="28" t="s">
        <v>15</v>
      </c>
      <c r="K122" s="28" t="s">
        <v>15</v>
      </c>
      <c r="L122" s="28" t="s">
        <v>15</v>
      </c>
      <c r="M122" s="28" t="s">
        <v>15</v>
      </c>
    </row>
    <row r="123" spans="1:13" ht="25.5" hidden="1">
      <c r="A123" s="6">
        <v>1</v>
      </c>
      <c r="B123" s="34" t="s">
        <v>117</v>
      </c>
      <c r="C123" s="28" t="s">
        <v>111</v>
      </c>
      <c r="D123" s="28" t="s">
        <v>112</v>
      </c>
      <c r="E123" s="28"/>
      <c r="F123" s="39">
        <v>8</v>
      </c>
      <c r="G123" s="38">
        <f>E123+F123</f>
        <v>8</v>
      </c>
      <c r="H123" s="35"/>
      <c r="I123" s="39"/>
      <c r="J123" s="39">
        <f>H123+I123</f>
        <v>0</v>
      </c>
      <c r="K123" s="35"/>
      <c r="L123" s="39"/>
      <c r="M123" s="36">
        <f>K123+L123</f>
        <v>0</v>
      </c>
    </row>
    <row r="124" spans="1:13" ht="15" hidden="1">
      <c r="A124" s="10" t="s">
        <v>15</v>
      </c>
      <c r="B124" s="32" t="s">
        <v>113</v>
      </c>
      <c r="C124" s="28" t="s">
        <v>15</v>
      </c>
      <c r="D124" s="28" t="s">
        <v>15</v>
      </c>
      <c r="E124" s="28" t="s">
        <v>15</v>
      </c>
      <c r="F124" s="28" t="s">
        <v>15</v>
      </c>
      <c r="G124" s="33" t="s">
        <v>15</v>
      </c>
      <c r="H124" s="28" t="s">
        <v>15</v>
      </c>
      <c r="I124" s="28" t="s">
        <v>15</v>
      </c>
      <c r="J124" s="28" t="s">
        <v>15</v>
      </c>
      <c r="K124" s="28" t="s">
        <v>15</v>
      </c>
      <c r="L124" s="28" t="s">
        <v>15</v>
      </c>
      <c r="M124" s="28" t="s">
        <v>15</v>
      </c>
    </row>
    <row r="125" spans="1:13" ht="51.75" customHeight="1" hidden="1">
      <c r="A125" s="6">
        <v>1</v>
      </c>
      <c r="B125" s="34" t="s">
        <v>114</v>
      </c>
      <c r="C125" s="28" t="s">
        <v>111</v>
      </c>
      <c r="D125" s="28"/>
      <c r="E125" s="28"/>
      <c r="F125" s="39">
        <v>0</v>
      </c>
      <c r="G125" s="36">
        <f>E125+F125</f>
        <v>0</v>
      </c>
      <c r="H125" s="35"/>
      <c r="I125" s="35"/>
      <c r="J125" s="36">
        <f>H125+I125</f>
        <v>0</v>
      </c>
      <c r="K125" s="35"/>
      <c r="L125" s="35"/>
      <c r="M125" s="36">
        <f>K125+L125</f>
        <v>0</v>
      </c>
    </row>
    <row r="126" spans="1:13" ht="1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ht="1.5" customHeight="1"/>
    <row r="128" spans="1:10" ht="15">
      <c r="A128" s="70" t="s">
        <v>135</v>
      </c>
      <c r="B128" s="70"/>
      <c r="C128" s="70"/>
      <c r="D128" s="70"/>
      <c r="E128" s="70"/>
      <c r="F128" s="70"/>
      <c r="G128" s="70"/>
      <c r="H128" s="70"/>
      <c r="I128" s="70"/>
      <c r="J128" s="70"/>
    </row>
    <row r="129" ht="15">
      <c r="A129" s="4" t="s">
        <v>9</v>
      </c>
    </row>
    <row r="132" spans="1:10" ht="15">
      <c r="A132" s="64" t="s">
        <v>22</v>
      </c>
      <c r="B132" s="64" t="s">
        <v>24</v>
      </c>
      <c r="C132" s="64" t="s">
        <v>25</v>
      </c>
      <c r="D132" s="64" t="s">
        <v>26</v>
      </c>
      <c r="E132" s="63" t="s">
        <v>77</v>
      </c>
      <c r="F132" s="63"/>
      <c r="G132" s="63"/>
      <c r="H132" s="63" t="s">
        <v>128</v>
      </c>
      <c r="I132" s="63"/>
      <c r="J132" s="63"/>
    </row>
    <row r="133" spans="1:10" ht="41.25" customHeight="1">
      <c r="A133" s="64"/>
      <c r="B133" s="64"/>
      <c r="C133" s="64"/>
      <c r="D133" s="64"/>
      <c r="E133" s="6" t="s">
        <v>12</v>
      </c>
      <c r="F133" s="6" t="s">
        <v>13</v>
      </c>
      <c r="G133" s="6" t="s">
        <v>60</v>
      </c>
      <c r="H133" s="6" t="s">
        <v>12</v>
      </c>
      <c r="I133" s="6" t="s">
        <v>13</v>
      </c>
      <c r="J133" s="6" t="s">
        <v>61</v>
      </c>
    </row>
    <row r="134" spans="1:10" ht="15">
      <c r="A134" s="6">
        <v>1</v>
      </c>
      <c r="B134" s="6">
        <v>2</v>
      </c>
      <c r="C134" s="6">
        <v>3</v>
      </c>
      <c r="D134" s="6">
        <v>4</v>
      </c>
      <c r="E134" s="6">
        <v>5</v>
      </c>
      <c r="F134" s="6">
        <v>6</v>
      </c>
      <c r="G134" s="6">
        <v>7</v>
      </c>
      <c r="H134" s="6">
        <v>8</v>
      </c>
      <c r="I134" s="6">
        <v>9</v>
      </c>
      <c r="J134" s="6">
        <v>10</v>
      </c>
    </row>
    <row r="135" spans="1:10" ht="15">
      <c r="A135" s="67" t="s">
        <v>27</v>
      </c>
      <c r="B135" s="68"/>
      <c r="C135" s="68"/>
      <c r="D135" s="68"/>
      <c r="E135" s="68"/>
      <c r="F135" s="68"/>
      <c r="G135" s="68"/>
      <c r="H135" s="68"/>
      <c r="I135" s="68"/>
      <c r="J135" s="69"/>
    </row>
    <row r="136" spans="1:10" ht="30">
      <c r="A136" s="7" t="s">
        <v>15</v>
      </c>
      <c r="B136" s="7" t="s">
        <v>81</v>
      </c>
      <c r="C136" s="6" t="s">
        <v>85</v>
      </c>
      <c r="D136" s="6" t="s">
        <v>84</v>
      </c>
      <c r="E136" s="23">
        <v>62430</v>
      </c>
      <c r="F136" s="23" t="s">
        <v>15</v>
      </c>
      <c r="G136" s="23">
        <f>E136</f>
        <v>62430</v>
      </c>
      <c r="H136" s="23">
        <v>62430</v>
      </c>
      <c r="I136" s="23" t="s">
        <v>15</v>
      </c>
      <c r="J136" s="23">
        <f>H136</f>
        <v>62430</v>
      </c>
    </row>
    <row r="137" spans="1:10" ht="28.5" customHeight="1">
      <c r="A137" s="67" t="s">
        <v>28</v>
      </c>
      <c r="B137" s="68"/>
      <c r="C137" s="68"/>
      <c r="D137" s="68"/>
      <c r="E137" s="68"/>
      <c r="F137" s="68"/>
      <c r="G137" s="68"/>
      <c r="H137" s="68"/>
      <c r="I137" s="68"/>
      <c r="J137" s="69"/>
    </row>
    <row r="138" spans="1:10" ht="30">
      <c r="A138" s="7" t="s">
        <v>15</v>
      </c>
      <c r="B138" s="7" t="s">
        <v>82</v>
      </c>
      <c r="C138" s="6" t="s">
        <v>87</v>
      </c>
      <c r="D138" s="6" t="s">
        <v>86</v>
      </c>
      <c r="E138" s="16">
        <v>17.075</v>
      </c>
      <c r="F138" s="6" t="s">
        <v>15</v>
      </c>
      <c r="G138" s="16">
        <f>E138</f>
        <v>17.075</v>
      </c>
      <c r="H138" s="16">
        <v>17.998</v>
      </c>
      <c r="I138" s="6" t="s">
        <v>15</v>
      </c>
      <c r="J138" s="16">
        <f>H138</f>
        <v>17.998</v>
      </c>
    </row>
    <row r="139" spans="1:10" ht="22.5" customHeight="1">
      <c r="A139" s="67" t="s">
        <v>29</v>
      </c>
      <c r="B139" s="68"/>
      <c r="C139" s="68"/>
      <c r="D139" s="68"/>
      <c r="E139" s="68"/>
      <c r="F139" s="68"/>
      <c r="G139" s="68"/>
      <c r="H139" s="68"/>
      <c r="I139" s="68"/>
      <c r="J139" s="69"/>
    </row>
    <row r="140" spans="1:10" ht="90">
      <c r="A140" s="7" t="s">
        <v>15</v>
      </c>
      <c r="B140" s="7" t="s">
        <v>83</v>
      </c>
      <c r="C140" s="6" t="s">
        <v>88</v>
      </c>
      <c r="D140" s="6" t="s">
        <v>86</v>
      </c>
      <c r="E140" s="6">
        <v>97.9</v>
      </c>
      <c r="F140" s="6" t="s">
        <v>15</v>
      </c>
      <c r="G140" s="6">
        <f>E140</f>
        <v>97.9</v>
      </c>
      <c r="H140" s="51">
        <v>98</v>
      </c>
      <c r="I140" s="6" t="s">
        <v>15</v>
      </c>
      <c r="J140" s="51">
        <f>H140</f>
        <v>98</v>
      </c>
    </row>
    <row r="142" spans="1:11" ht="13.5" customHeight="1">
      <c r="A142" s="70" t="s">
        <v>30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3" ht="15">
      <c r="A143" s="4" t="s">
        <v>9</v>
      </c>
    </row>
    <row r="145" spans="1:11" ht="13.5" customHeight="1">
      <c r="A145" s="64" t="s">
        <v>11</v>
      </c>
      <c r="B145" s="64" t="s">
        <v>125</v>
      </c>
      <c r="C145" s="64"/>
      <c r="D145" s="64" t="s">
        <v>126</v>
      </c>
      <c r="E145" s="64"/>
      <c r="F145" s="63" t="s">
        <v>127</v>
      </c>
      <c r="G145" s="63"/>
      <c r="H145" s="63" t="s">
        <v>77</v>
      </c>
      <c r="I145" s="63"/>
      <c r="J145" s="77" t="s">
        <v>128</v>
      </c>
      <c r="K145" s="79"/>
    </row>
    <row r="146" spans="1:11" ht="30">
      <c r="A146" s="64"/>
      <c r="B146" s="6" t="s">
        <v>12</v>
      </c>
      <c r="C146" s="6" t="s">
        <v>13</v>
      </c>
      <c r="D146" s="6" t="s">
        <v>12</v>
      </c>
      <c r="E146" s="6" t="s">
        <v>13</v>
      </c>
      <c r="F146" s="6" t="s">
        <v>12</v>
      </c>
      <c r="G146" s="6" t="s">
        <v>13</v>
      </c>
      <c r="H146" s="6" t="s">
        <v>12</v>
      </c>
      <c r="I146" s="6" t="s">
        <v>13</v>
      </c>
      <c r="J146" s="6" t="s">
        <v>12</v>
      </c>
      <c r="K146" s="6" t="s">
        <v>13</v>
      </c>
    </row>
    <row r="147" spans="1:11" ht="15">
      <c r="A147" s="6">
        <v>1</v>
      </c>
      <c r="B147" s="6">
        <v>2</v>
      </c>
      <c r="C147" s="6">
        <v>3</v>
      </c>
      <c r="D147" s="6">
        <v>4</v>
      </c>
      <c r="E147" s="6">
        <v>5</v>
      </c>
      <c r="F147" s="6">
        <v>6</v>
      </c>
      <c r="G147" s="6">
        <v>7</v>
      </c>
      <c r="H147" s="6">
        <v>8</v>
      </c>
      <c r="I147" s="6">
        <v>9</v>
      </c>
      <c r="J147" s="6">
        <v>10</v>
      </c>
      <c r="K147" s="6">
        <v>11</v>
      </c>
    </row>
    <row r="148" spans="1:11" s="15" customFormat="1" ht="163.5" customHeight="1">
      <c r="A148" s="50" t="s">
        <v>105</v>
      </c>
      <c r="B148" s="25">
        <f aca="true" t="shared" si="4" ref="B148:K148">B149</f>
        <v>648445</v>
      </c>
      <c r="C148" s="25" t="str">
        <f t="shared" si="4"/>
        <v> </v>
      </c>
      <c r="D148" s="25">
        <f t="shared" si="4"/>
        <v>726102</v>
      </c>
      <c r="E148" s="25" t="str">
        <f t="shared" si="4"/>
        <v> </v>
      </c>
      <c r="F148" s="25">
        <f t="shared" si="4"/>
        <v>821802</v>
      </c>
      <c r="G148" s="25" t="str">
        <f t="shared" si="4"/>
        <v> </v>
      </c>
      <c r="H148" s="25">
        <f t="shared" si="4"/>
        <v>870522</v>
      </c>
      <c r="I148" s="25" t="str">
        <f t="shared" si="4"/>
        <v> </v>
      </c>
      <c r="J148" s="25">
        <f t="shared" si="4"/>
        <v>920460</v>
      </c>
      <c r="K148" s="25" t="str">
        <f t="shared" si="4"/>
        <v> </v>
      </c>
    </row>
    <row r="149" spans="1:11" s="27" customFormat="1" ht="30">
      <c r="A149" s="28" t="s">
        <v>89</v>
      </c>
      <c r="B149" s="52">
        <v>648445</v>
      </c>
      <c r="C149" s="52" t="s">
        <v>15</v>
      </c>
      <c r="D149" s="52">
        <v>726102</v>
      </c>
      <c r="E149" s="52" t="s">
        <v>15</v>
      </c>
      <c r="F149" s="52">
        <v>821802</v>
      </c>
      <c r="G149" s="52" t="s">
        <v>15</v>
      </c>
      <c r="H149" s="52">
        <v>870522</v>
      </c>
      <c r="I149" s="52" t="s">
        <v>15</v>
      </c>
      <c r="J149" s="52">
        <v>920460</v>
      </c>
      <c r="K149" s="52" t="s">
        <v>15</v>
      </c>
    </row>
    <row r="150" spans="1:11" s="15" customFormat="1" ht="14.25">
      <c r="A150" s="12" t="s">
        <v>18</v>
      </c>
      <c r="B150" s="25">
        <f>B148</f>
        <v>648445</v>
      </c>
      <c r="C150" s="25" t="str">
        <f>C148</f>
        <v> </v>
      </c>
      <c r="D150" s="25">
        <f>D148</f>
        <v>726102</v>
      </c>
      <c r="E150" s="25" t="str">
        <f aca="true" t="shared" si="5" ref="E150:K150">E148</f>
        <v> </v>
      </c>
      <c r="F150" s="25">
        <f t="shared" si="5"/>
        <v>821802</v>
      </c>
      <c r="G150" s="25" t="str">
        <f t="shared" si="5"/>
        <v> </v>
      </c>
      <c r="H150" s="25">
        <f t="shared" si="5"/>
        <v>870522</v>
      </c>
      <c r="I150" s="25" t="str">
        <f t="shared" si="5"/>
        <v> </v>
      </c>
      <c r="J150" s="25">
        <f t="shared" si="5"/>
        <v>920460</v>
      </c>
      <c r="K150" s="25" t="str">
        <f t="shared" si="5"/>
        <v> </v>
      </c>
    </row>
    <row r="151" spans="1:11" ht="108">
      <c r="A151" s="8" t="s">
        <v>31</v>
      </c>
      <c r="B151" s="19" t="s">
        <v>17</v>
      </c>
      <c r="C151" s="19" t="s">
        <v>15</v>
      </c>
      <c r="D151" s="19" t="s">
        <v>17</v>
      </c>
      <c r="E151" s="19" t="s">
        <v>15</v>
      </c>
      <c r="F151" s="19" t="s">
        <v>17</v>
      </c>
      <c r="G151" s="19" t="s">
        <v>15</v>
      </c>
      <c r="H151" s="19" t="s">
        <v>17</v>
      </c>
      <c r="I151" s="19" t="s">
        <v>15</v>
      </c>
      <c r="J151" s="19" t="s">
        <v>17</v>
      </c>
      <c r="K151" s="19" t="s">
        <v>15</v>
      </c>
    </row>
    <row r="154" spans="1:16" ht="13.5" customHeight="1">
      <c r="A154" s="70" t="s">
        <v>32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6" spans="1:16" ht="15">
      <c r="A156" s="64" t="s">
        <v>59</v>
      </c>
      <c r="B156" s="64" t="s">
        <v>33</v>
      </c>
      <c r="C156" s="64" t="s">
        <v>125</v>
      </c>
      <c r="D156" s="64"/>
      <c r="E156" s="64"/>
      <c r="F156" s="64"/>
      <c r="G156" s="64" t="s">
        <v>136</v>
      </c>
      <c r="H156" s="64"/>
      <c r="I156" s="64"/>
      <c r="J156" s="64"/>
      <c r="K156" s="64" t="s">
        <v>91</v>
      </c>
      <c r="L156" s="64"/>
      <c r="M156" s="64" t="s">
        <v>92</v>
      </c>
      <c r="N156" s="64"/>
      <c r="O156" s="64" t="s">
        <v>137</v>
      </c>
      <c r="P156" s="64"/>
    </row>
    <row r="157" spans="1:16" ht="30.75" customHeight="1">
      <c r="A157" s="64"/>
      <c r="B157" s="64"/>
      <c r="C157" s="64" t="s">
        <v>12</v>
      </c>
      <c r="D157" s="64"/>
      <c r="E157" s="64" t="s">
        <v>13</v>
      </c>
      <c r="F157" s="64"/>
      <c r="G157" s="64" t="s">
        <v>12</v>
      </c>
      <c r="H157" s="64"/>
      <c r="I157" s="64" t="s">
        <v>13</v>
      </c>
      <c r="J157" s="64"/>
      <c r="K157" s="64" t="s">
        <v>12</v>
      </c>
      <c r="L157" s="64" t="s">
        <v>13</v>
      </c>
      <c r="M157" s="64" t="s">
        <v>12</v>
      </c>
      <c r="N157" s="64" t="s">
        <v>13</v>
      </c>
      <c r="O157" s="64" t="s">
        <v>12</v>
      </c>
      <c r="P157" s="64" t="s">
        <v>13</v>
      </c>
    </row>
    <row r="158" spans="1:16" ht="30">
      <c r="A158" s="64"/>
      <c r="B158" s="64"/>
      <c r="C158" s="6" t="s">
        <v>62</v>
      </c>
      <c r="D158" s="6" t="s">
        <v>63</v>
      </c>
      <c r="E158" s="6" t="s">
        <v>62</v>
      </c>
      <c r="F158" s="6" t="s">
        <v>63</v>
      </c>
      <c r="G158" s="6" t="s">
        <v>62</v>
      </c>
      <c r="H158" s="6" t="s">
        <v>63</v>
      </c>
      <c r="I158" s="6" t="s">
        <v>62</v>
      </c>
      <c r="J158" s="6" t="s">
        <v>63</v>
      </c>
      <c r="K158" s="64"/>
      <c r="L158" s="64"/>
      <c r="M158" s="64"/>
      <c r="N158" s="64"/>
      <c r="O158" s="64"/>
      <c r="P158" s="64"/>
    </row>
    <row r="159" spans="1:16" ht="15">
      <c r="A159" s="6">
        <v>1</v>
      </c>
      <c r="B159" s="6">
        <v>2</v>
      </c>
      <c r="C159" s="6">
        <v>3</v>
      </c>
      <c r="D159" s="6">
        <v>4</v>
      </c>
      <c r="E159" s="6">
        <v>5</v>
      </c>
      <c r="F159" s="6">
        <v>6</v>
      </c>
      <c r="G159" s="6">
        <v>7</v>
      </c>
      <c r="H159" s="6">
        <v>8</v>
      </c>
      <c r="I159" s="6">
        <v>9</v>
      </c>
      <c r="J159" s="6">
        <v>10</v>
      </c>
      <c r="K159" s="6">
        <v>11</v>
      </c>
      <c r="L159" s="6">
        <v>12</v>
      </c>
      <c r="M159" s="6">
        <v>13</v>
      </c>
      <c r="N159" s="6">
        <v>14</v>
      </c>
      <c r="O159" s="6">
        <v>15</v>
      </c>
      <c r="P159" s="6">
        <v>16</v>
      </c>
    </row>
    <row r="160" spans="1:16" s="15" customFormat="1" ht="71.25" hidden="1">
      <c r="A160" s="11" t="s">
        <v>102</v>
      </c>
      <c r="B160" s="17" t="s">
        <v>105</v>
      </c>
      <c r="C160" s="14">
        <v>22</v>
      </c>
      <c r="D160" s="14">
        <v>17.5</v>
      </c>
      <c r="E160" s="14"/>
      <c r="F160" s="14"/>
      <c r="G160" s="14">
        <v>16</v>
      </c>
      <c r="H160" s="14">
        <v>16</v>
      </c>
      <c r="I160" s="14"/>
      <c r="J160" s="14"/>
      <c r="K160" s="14">
        <v>16</v>
      </c>
      <c r="L160" s="14"/>
      <c r="M160" s="14">
        <v>16</v>
      </c>
      <c r="N160" s="14"/>
      <c r="O160" s="14">
        <v>16</v>
      </c>
      <c r="P160" s="14"/>
    </row>
    <row r="161" spans="1:16" s="15" customFormat="1" ht="23.25" customHeight="1">
      <c r="A161" s="12" t="s">
        <v>15</v>
      </c>
      <c r="B161" s="12" t="s">
        <v>18</v>
      </c>
      <c r="C161" s="14">
        <v>16</v>
      </c>
      <c r="D161" s="14">
        <v>16</v>
      </c>
      <c r="E161" s="14"/>
      <c r="F161" s="14"/>
      <c r="G161" s="14">
        <v>14.5</v>
      </c>
      <c r="H161" s="14">
        <v>14.5</v>
      </c>
      <c r="I161" s="14"/>
      <c r="J161" s="14"/>
      <c r="K161" s="14">
        <v>14.5</v>
      </c>
      <c r="L161" s="14"/>
      <c r="M161" s="14">
        <v>14.5</v>
      </c>
      <c r="N161" s="14"/>
      <c r="O161" s="14">
        <v>14.5</v>
      </c>
      <c r="P161" s="14"/>
    </row>
    <row r="162" spans="1:16" ht="45">
      <c r="A162" s="6" t="s">
        <v>15</v>
      </c>
      <c r="B162" s="6" t="s">
        <v>34</v>
      </c>
      <c r="C162" s="6" t="s">
        <v>17</v>
      </c>
      <c r="D162" s="6" t="s">
        <v>17</v>
      </c>
      <c r="E162" s="6" t="s">
        <v>15</v>
      </c>
      <c r="F162" s="6" t="s">
        <v>15</v>
      </c>
      <c r="G162" s="6" t="s">
        <v>17</v>
      </c>
      <c r="H162" s="6" t="s">
        <v>17</v>
      </c>
      <c r="I162" s="6" t="s">
        <v>15</v>
      </c>
      <c r="J162" s="6" t="s">
        <v>15</v>
      </c>
      <c r="K162" s="6" t="s">
        <v>17</v>
      </c>
      <c r="L162" s="6" t="s">
        <v>15</v>
      </c>
      <c r="M162" s="6" t="s">
        <v>17</v>
      </c>
      <c r="N162" s="6" t="s">
        <v>15</v>
      </c>
      <c r="O162" s="6" t="s">
        <v>17</v>
      </c>
      <c r="P162" s="6" t="s">
        <v>15</v>
      </c>
    </row>
    <row r="165" spans="1:12" ht="13.5" customHeight="1">
      <c r="A165" s="74" t="s">
        <v>122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</row>
    <row r="166" spans="1:12" ht="13.5" customHeight="1">
      <c r="A166" s="74" t="s">
        <v>138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</row>
    <row r="167" spans="1:12" ht="15">
      <c r="A167" s="81" t="s">
        <v>9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1:12" ht="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70" spans="1:12" ht="21.75" customHeight="1">
      <c r="A170" s="64" t="s">
        <v>22</v>
      </c>
      <c r="B170" s="64" t="s">
        <v>35</v>
      </c>
      <c r="C170" s="64" t="s">
        <v>36</v>
      </c>
      <c r="D170" s="64" t="s">
        <v>125</v>
      </c>
      <c r="E170" s="64"/>
      <c r="F170" s="64"/>
      <c r="G170" s="64" t="s">
        <v>126</v>
      </c>
      <c r="H170" s="64"/>
      <c r="I170" s="64"/>
      <c r="J170" s="77" t="s">
        <v>127</v>
      </c>
      <c r="K170" s="78"/>
      <c r="L170" s="79"/>
    </row>
    <row r="171" spans="1:12" ht="30">
      <c r="A171" s="64"/>
      <c r="B171" s="64"/>
      <c r="C171" s="64"/>
      <c r="D171" s="6" t="s">
        <v>12</v>
      </c>
      <c r="E171" s="6" t="s">
        <v>13</v>
      </c>
      <c r="F171" s="6" t="s">
        <v>64</v>
      </c>
      <c r="G171" s="6" t="s">
        <v>12</v>
      </c>
      <c r="H171" s="6" t="s">
        <v>13</v>
      </c>
      <c r="I171" s="6" t="s">
        <v>56</v>
      </c>
      <c r="J171" s="6" t="s">
        <v>12</v>
      </c>
      <c r="K171" s="6" t="s">
        <v>13</v>
      </c>
      <c r="L171" s="6" t="s">
        <v>65</v>
      </c>
    </row>
    <row r="172" spans="1:12" ht="15">
      <c r="A172" s="6">
        <v>1</v>
      </c>
      <c r="B172" s="6">
        <v>2</v>
      </c>
      <c r="C172" s="6">
        <v>3</v>
      </c>
      <c r="D172" s="6">
        <v>4</v>
      </c>
      <c r="E172" s="6">
        <v>5</v>
      </c>
      <c r="F172" s="6">
        <v>6</v>
      </c>
      <c r="G172" s="6">
        <v>7</v>
      </c>
      <c r="H172" s="6">
        <v>8</v>
      </c>
      <c r="I172" s="6">
        <v>9</v>
      </c>
      <c r="J172" s="6">
        <v>10</v>
      </c>
      <c r="K172" s="6">
        <v>11</v>
      </c>
      <c r="L172" s="6">
        <v>12</v>
      </c>
    </row>
    <row r="173" spans="1:12" ht="69" customHeight="1">
      <c r="A173" s="10" t="s">
        <v>102</v>
      </c>
      <c r="B173" s="7" t="s">
        <v>173</v>
      </c>
      <c r="C173" s="7" t="s">
        <v>93</v>
      </c>
      <c r="D173" s="23">
        <f>1414279-217895</f>
        <v>1196384</v>
      </c>
      <c r="E173" s="23"/>
      <c r="F173" s="25">
        <f>D173+E173</f>
        <v>1196384</v>
      </c>
      <c r="G173" s="23">
        <f>1563653-256900+160000</f>
        <v>1466753</v>
      </c>
      <c r="H173" s="23" t="s">
        <v>15</v>
      </c>
      <c r="I173" s="25">
        <f>G173</f>
        <v>1466753</v>
      </c>
      <c r="J173" s="23"/>
      <c r="K173" s="23" t="s">
        <v>15</v>
      </c>
      <c r="L173" s="25">
        <f>J173</f>
        <v>0</v>
      </c>
    </row>
    <row r="174" spans="1:12" ht="125.25" customHeight="1">
      <c r="A174" s="10" t="s">
        <v>103</v>
      </c>
      <c r="B174" s="18" t="s">
        <v>163</v>
      </c>
      <c r="C174" s="6" t="s">
        <v>164</v>
      </c>
      <c r="D174" s="23"/>
      <c r="E174" s="23"/>
      <c r="F174" s="25"/>
      <c r="G174" s="23"/>
      <c r="H174" s="23"/>
      <c r="I174" s="25"/>
      <c r="J174" s="23">
        <f>1356628</f>
        <v>1356628</v>
      </c>
      <c r="K174" s="23"/>
      <c r="L174" s="25">
        <f>J174</f>
        <v>1356628</v>
      </c>
    </row>
    <row r="175" spans="1:12" ht="142.5" customHeight="1">
      <c r="A175" s="10" t="s">
        <v>160</v>
      </c>
      <c r="B175" s="7" t="s">
        <v>150</v>
      </c>
      <c r="C175" s="7" t="s">
        <v>104</v>
      </c>
      <c r="D175" s="23">
        <v>217895</v>
      </c>
      <c r="E175" s="23"/>
      <c r="F175" s="25">
        <f>D175+E175</f>
        <v>217895</v>
      </c>
      <c r="G175" s="23">
        <v>256900</v>
      </c>
      <c r="H175" s="23"/>
      <c r="I175" s="25">
        <f>G175</f>
        <v>256900</v>
      </c>
      <c r="J175" s="23">
        <v>0</v>
      </c>
      <c r="K175" s="23"/>
      <c r="L175" s="25">
        <f>J175</f>
        <v>0</v>
      </c>
    </row>
    <row r="176" spans="1:12" s="15" customFormat="1" ht="21.75" customHeight="1">
      <c r="A176" s="12" t="s">
        <v>15</v>
      </c>
      <c r="B176" s="12" t="s">
        <v>18</v>
      </c>
      <c r="C176" s="13" t="s">
        <v>15</v>
      </c>
      <c r="D176" s="25">
        <f>D173+D174+D175+1</f>
        <v>1414280</v>
      </c>
      <c r="E176" s="25">
        <f>E173+E174+E175</f>
        <v>0</v>
      </c>
      <c r="F176" s="25">
        <f>D176+E176</f>
        <v>1414280</v>
      </c>
      <c r="G176" s="25">
        <f>G173+G174+G175</f>
        <v>1723653</v>
      </c>
      <c r="H176" s="25">
        <v>0</v>
      </c>
      <c r="I176" s="25">
        <f>G176</f>
        <v>1723653</v>
      </c>
      <c r="J176" s="25">
        <f>J173+J174+J175</f>
        <v>1356628</v>
      </c>
      <c r="K176" s="25">
        <v>0</v>
      </c>
      <c r="L176" s="25">
        <f>J176+K176</f>
        <v>1356628</v>
      </c>
    </row>
    <row r="178" spans="1:9" ht="15">
      <c r="A178" s="70" t="s">
        <v>139</v>
      </c>
      <c r="B178" s="70"/>
      <c r="C178" s="70"/>
      <c r="D178" s="70"/>
      <c r="E178" s="70"/>
      <c r="F178" s="70"/>
      <c r="G178" s="70"/>
      <c r="H178" s="70"/>
      <c r="I178" s="70"/>
    </row>
    <row r="179" ht="15">
      <c r="A179" s="4" t="s">
        <v>9</v>
      </c>
    </row>
    <row r="181" spans="1:9" ht="21.75" customHeight="1">
      <c r="A181" s="64" t="s">
        <v>59</v>
      </c>
      <c r="B181" s="64" t="s">
        <v>35</v>
      </c>
      <c r="C181" s="64" t="s">
        <v>36</v>
      </c>
      <c r="D181" s="63" t="s">
        <v>77</v>
      </c>
      <c r="E181" s="63"/>
      <c r="F181" s="63"/>
      <c r="G181" s="63" t="s">
        <v>128</v>
      </c>
      <c r="H181" s="63"/>
      <c r="I181" s="63"/>
    </row>
    <row r="182" spans="1:9" ht="33" customHeight="1">
      <c r="A182" s="64"/>
      <c r="B182" s="64"/>
      <c r="C182" s="64"/>
      <c r="D182" s="6" t="s">
        <v>12</v>
      </c>
      <c r="E182" s="6" t="s">
        <v>13</v>
      </c>
      <c r="F182" s="6" t="s">
        <v>64</v>
      </c>
      <c r="G182" s="6" t="s">
        <v>12</v>
      </c>
      <c r="H182" s="6" t="s">
        <v>13</v>
      </c>
      <c r="I182" s="6" t="s">
        <v>56</v>
      </c>
    </row>
    <row r="183" spans="1:9" ht="15">
      <c r="A183" s="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6">
        <v>7</v>
      </c>
      <c r="H183" s="6">
        <v>8</v>
      </c>
      <c r="I183" s="6">
        <v>9</v>
      </c>
    </row>
    <row r="184" spans="1:9" ht="155.25" customHeight="1">
      <c r="A184" s="6">
        <v>1</v>
      </c>
      <c r="B184" s="18" t="s">
        <v>163</v>
      </c>
      <c r="C184" s="6" t="s">
        <v>164</v>
      </c>
      <c r="D184" s="23">
        <v>1434263</v>
      </c>
      <c r="E184" s="23" t="s">
        <v>15</v>
      </c>
      <c r="F184" s="23">
        <f>D184</f>
        <v>1434263</v>
      </c>
      <c r="G184" s="23">
        <v>1511831</v>
      </c>
      <c r="H184" s="23" t="s">
        <v>15</v>
      </c>
      <c r="I184" s="25">
        <f>G184</f>
        <v>1511831</v>
      </c>
    </row>
    <row r="185" spans="1:9" s="15" customFormat="1" ht="20.25" customHeight="1">
      <c r="A185" s="12" t="s">
        <v>15</v>
      </c>
      <c r="B185" s="12" t="s">
        <v>18</v>
      </c>
      <c r="C185" s="13" t="s">
        <v>15</v>
      </c>
      <c r="D185" s="25">
        <f>D184</f>
        <v>1434263</v>
      </c>
      <c r="E185" s="25" t="s">
        <v>15</v>
      </c>
      <c r="F185" s="25">
        <f>D185</f>
        <v>1434263</v>
      </c>
      <c r="G185" s="25">
        <f>G184</f>
        <v>1511831</v>
      </c>
      <c r="H185" s="25" t="s">
        <v>15</v>
      </c>
      <c r="I185" s="25">
        <f>G185</f>
        <v>1511831</v>
      </c>
    </row>
    <row r="188" spans="1:13" ht="13.5" customHeight="1">
      <c r="A188" s="70" t="s">
        <v>140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ht="15">
      <c r="A189" s="4" t="s">
        <v>9</v>
      </c>
    </row>
    <row r="191" ht="15" hidden="1"/>
    <row r="192" spans="1:13" ht="30" customHeight="1">
      <c r="A192" s="65" t="s">
        <v>67</v>
      </c>
      <c r="B192" s="65" t="s">
        <v>66</v>
      </c>
      <c r="C192" s="64" t="s">
        <v>37</v>
      </c>
      <c r="D192" s="64" t="s">
        <v>125</v>
      </c>
      <c r="E192" s="64"/>
      <c r="F192" s="64" t="s">
        <v>126</v>
      </c>
      <c r="G192" s="64"/>
      <c r="H192" s="64" t="s">
        <v>127</v>
      </c>
      <c r="I192" s="64"/>
      <c r="J192" s="75" t="s">
        <v>77</v>
      </c>
      <c r="K192" s="76"/>
      <c r="L192" s="64" t="s">
        <v>128</v>
      </c>
      <c r="M192" s="64"/>
    </row>
    <row r="193" spans="1:13" ht="114.75" customHeight="1">
      <c r="A193" s="66"/>
      <c r="B193" s="66"/>
      <c r="C193" s="64"/>
      <c r="D193" s="6" t="s">
        <v>39</v>
      </c>
      <c r="E193" s="6" t="s">
        <v>38</v>
      </c>
      <c r="F193" s="6" t="s">
        <v>39</v>
      </c>
      <c r="G193" s="6" t="s">
        <v>38</v>
      </c>
      <c r="H193" s="6" t="s">
        <v>39</v>
      </c>
      <c r="I193" s="6" t="s">
        <v>38</v>
      </c>
      <c r="J193" s="6" t="s">
        <v>39</v>
      </c>
      <c r="K193" s="6" t="s">
        <v>38</v>
      </c>
      <c r="L193" s="6" t="s">
        <v>39</v>
      </c>
      <c r="M193" s="6" t="s">
        <v>38</v>
      </c>
    </row>
    <row r="194" spans="1:13" ht="15">
      <c r="A194" s="6">
        <v>1</v>
      </c>
      <c r="B194" s="6">
        <v>2</v>
      </c>
      <c r="C194" s="6">
        <v>3</v>
      </c>
      <c r="D194" s="6">
        <v>4</v>
      </c>
      <c r="E194" s="6">
        <v>5</v>
      </c>
      <c r="F194" s="6">
        <v>6</v>
      </c>
      <c r="G194" s="6">
        <v>7</v>
      </c>
      <c r="H194" s="6">
        <v>8</v>
      </c>
      <c r="I194" s="6">
        <v>9</v>
      </c>
      <c r="J194" s="6">
        <v>10</v>
      </c>
      <c r="K194" s="6">
        <v>11</v>
      </c>
      <c r="L194" s="6">
        <v>12</v>
      </c>
      <c r="M194" s="6">
        <v>13</v>
      </c>
    </row>
    <row r="195" spans="1:13" ht="15">
      <c r="A195" s="6" t="s">
        <v>15</v>
      </c>
      <c r="B195" s="6" t="s">
        <v>15</v>
      </c>
      <c r="C195" s="6" t="s">
        <v>15</v>
      </c>
      <c r="D195" s="6" t="s">
        <v>15</v>
      </c>
      <c r="E195" s="6" t="s">
        <v>15</v>
      </c>
      <c r="F195" s="6" t="s">
        <v>15</v>
      </c>
      <c r="G195" s="6" t="s">
        <v>15</v>
      </c>
      <c r="H195" s="6" t="s">
        <v>15</v>
      </c>
      <c r="I195" s="6" t="s">
        <v>15</v>
      </c>
      <c r="J195" s="6" t="s">
        <v>15</v>
      </c>
      <c r="K195" s="6" t="s">
        <v>15</v>
      </c>
      <c r="L195" s="6" t="s">
        <v>15</v>
      </c>
      <c r="M195" s="6" t="s">
        <v>15</v>
      </c>
    </row>
    <row r="196" spans="1:13" ht="15">
      <c r="A196" s="6" t="s">
        <v>15</v>
      </c>
      <c r="B196" s="6" t="s">
        <v>15</v>
      </c>
      <c r="C196" s="6" t="s">
        <v>15</v>
      </c>
      <c r="D196" s="6" t="s">
        <v>15</v>
      </c>
      <c r="E196" s="6" t="s">
        <v>15</v>
      </c>
      <c r="F196" s="6" t="s">
        <v>15</v>
      </c>
      <c r="G196" s="6" t="s">
        <v>15</v>
      </c>
      <c r="H196" s="6" t="s">
        <v>15</v>
      </c>
      <c r="I196" s="6" t="s">
        <v>15</v>
      </c>
      <c r="J196" s="6" t="s">
        <v>15</v>
      </c>
      <c r="K196" s="6" t="s">
        <v>15</v>
      </c>
      <c r="L196" s="6" t="s">
        <v>15</v>
      </c>
      <c r="M196" s="6" t="s">
        <v>15</v>
      </c>
    </row>
    <row r="198" spans="1:15" ht="32.25" customHeight="1">
      <c r="A198" s="70" t="s">
        <v>141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</row>
    <row r="199" spans="1:13" ht="81" customHeight="1">
      <c r="A199" s="62" t="s">
        <v>174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</row>
    <row r="200" spans="1:13" ht="51" customHeight="1">
      <c r="A200" s="62" t="s">
        <v>175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spans="1:13" ht="49.5" customHeight="1">
      <c r="A201" s="62" t="s">
        <v>176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  <row r="202" spans="1:13" ht="51" customHeight="1">
      <c r="A202" s="62" t="s">
        <v>177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</row>
    <row r="203" spans="1:10" ht="15">
      <c r="A203" s="74" t="s">
        <v>142</v>
      </c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t="15">
      <c r="A204" s="74" t="s">
        <v>143</v>
      </c>
      <c r="B204" s="74"/>
      <c r="C204" s="74"/>
      <c r="D204" s="74"/>
      <c r="E204" s="74"/>
      <c r="F204" s="74"/>
      <c r="G204" s="74"/>
      <c r="H204" s="74"/>
      <c r="I204" s="74"/>
      <c r="J204" s="74"/>
    </row>
    <row r="205" ht="15">
      <c r="A205" s="4" t="s">
        <v>9</v>
      </c>
    </row>
    <row r="208" spans="1:10" ht="72.75" customHeight="1">
      <c r="A208" s="98" t="s">
        <v>40</v>
      </c>
      <c r="B208" s="64" t="s">
        <v>11</v>
      </c>
      <c r="C208" s="64" t="s">
        <v>41</v>
      </c>
      <c r="D208" s="64" t="s">
        <v>68</v>
      </c>
      <c r="E208" s="64" t="s">
        <v>42</v>
      </c>
      <c r="F208" s="64" t="s">
        <v>43</v>
      </c>
      <c r="G208" s="64" t="s">
        <v>69</v>
      </c>
      <c r="H208" s="64" t="s">
        <v>44</v>
      </c>
      <c r="I208" s="64"/>
      <c r="J208" s="64" t="s">
        <v>70</v>
      </c>
    </row>
    <row r="209" spans="1:10" ht="30">
      <c r="A209" s="98"/>
      <c r="B209" s="64"/>
      <c r="C209" s="64"/>
      <c r="D209" s="64"/>
      <c r="E209" s="64"/>
      <c r="F209" s="64"/>
      <c r="G209" s="64"/>
      <c r="H209" s="6" t="s">
        <v>45</v>
      </c>
      <c r="I209" s="6" t="s">
        <v>46</v>
      </c>
      <c r="J209" s="64"/>
    </row>
    <row r="210" spans="1:10" ht="15">
      <c r="A210" s="6">
        <v>1</v>
      </c>
      <c r="B210" s="6">
        <v>2</v>
      </c>
      <c r="C210" s="6">
        <v>3</v>
      </c>
      <c r="D210" s="6">
        <v>4</v>
      </c>
      <c r="E210" s="6">
        <v>5</v>
      </c>
      <c r="F210" s="6">
        <v>6</v>
      </c>
      <c r="G210" s="6">
        <v>7</v>
      </c>
      <c r="H210" s="6">
        <v>8</v>
      </c>
      <c r="I210" s="6">
        <v>9</v>
      </c>
      <c r="J210" s="6">
        <v>10</v>
      </c>
    </row>
    <row r="211" spans="1:10" ht="53.25" customHeight="1">
      <c r="A211" s="6">
        <v>2610</v>
      </c>
      <c r="B211" s="18" t="s">
        <v>94</v>
      </c>
      <c r="C211" s="23">
        <v>1438530</v>
      </c>
      <c r="D211" s="23">
        <v>1414280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5">
        <f>D211</f>
        <v>1414280</v>
      </c>
    </row>
    <row r="212" spans="1:10" s="15" customFormat="1" ht="14.25">
      <c r="A212" s="12" t="s">
        <v>15</v>
      </c>
      <c r="B212" s="12" t="s">
        <v>18</v>
      </c>
      <c r="C212" s="25">
        <f>C211</f>
        <v>1438530</v>
      </c>
      <c r="D212" s="25">
        <f>D211</f>
        <v>1414280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f>J211</f>
        <v>1414280</v>
      </c>
    </row>
    <row r="215" spans="1:12" ht="13.5" customHeight="1">
      <c r="A215" s="70" t="s">
        <v>144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</row>
    <row r="216" ht="15">
      <c r="A216" s="4" t="s">
        <v>9</v>
      </c>
    </row>
    <row r="218" ht="0.75" customHeight="1"/>
    <row r="219" spans="1:12" ht="15">
      <c r="A219" s="98" t="s">
        <v>40</v>
      </c>
      <c r="B219" s="97" t="s">
        <v>11</v>
      </c>
      <c r="C219" s="97" t="s">
        <v>90</v>
      </c>
      <c r="D219" s="97"/>
      <c r="E219" s="97"/>
      <c r="F219" s="97"/>
      <c r="G219" s="97"/>
      <c r="H219" s="99" t="s">
        <v>91</v>
      </c>
      <c r="I219" s="100"/>
      <c r="J219" s="100"/>
      <c r="K219" s="100"/>
      <c r="L219" s="101"/>
    </row>
    <row r="220" spans="1:12" ht="63.75" customHeight="1">
      <c r="A220" s="98"/>
      <c r="B220" s="97"/>
      <c r="C220" s="97" t="s">
        <v>47</v>
      </c>
      <c r="D220" s="97" t="s">
        <v>48</v>
      </c>
      <c r="E220" s="97" t="s">
        <v>49</v>
      </c>
      <c r="F220" s="97"/>
      <c r="G220" s="97" t="s">
        <v>71</v>
      </c>
      <c r="H220" s="97" t="s">
        <v>50</v>
      </c>
      <c r="I220" s="97" t="s">
        <v>72</v>
      </c>
      <c r="J220" s="99" t="s">
        <v>49</v>
      </c>
      <c r="K220" s="101"/>
      <c r="L220" s="97" t="s">
        <v>73</v>
      </c>
    </row>
    <row r="221" spans="1:12" ht="33.75" customHeight="1">
      <c r="A221" s="98"/>
      <c r="B221" s="97"/>
      <c r="C221" s="97"/>
      <c r="D221" s="97"/>
      <c r="E221" s="102" t="s">
        <v>45</v>
      </c>
      <c r="F221" s="102" t="s">
        <v>46</v>
      </c>
      <c r="G221" s="97"/>
      <c r="H221" s="97"/>
      <c r="I221" s="97"/>
      <c r="J221" s="102" t="s">
        <v>45</v>
      </c>
      <c r="K221" s="102" t="s">
        <v>46</v>
      </c>
      <c r="L221" s="97"/>
    </row>
    <row r="222" spans="1:12" ht="15">
      <c r="A222" s="6">
        <v>1</v>
      </c>
      <c r="B222" s="6">
        <v>2</v>
      </c>
      <c r="C222" s="6">
        <v>3</v>
      </c>
      <c r="D222" s="6">
        <v>4</v>
      </c>
      <c r="E222" s="6">
        <v>5</v>
      </c>
      <c r="F222" s="6">
        <v>6</v>
      </c>
      <c r="G222" s="6">
        <v>7</v>
      </c>
      <c r="H222" s="6">
        <v>8</v>
      </c>
      <c r="I222" s="6">
        <v>9</v>
      </c>
      <c r="J222" s="6">
        <v>10</v>
      </c>
      <c r="K222" s="6">
        <v>11</v>
      </c>
      <c r="L222" s="6">
        <v>12</v>
      </c>
    </row>
    <row r="223" spans="1:12" ht="45">
      <c r="A223" s="6">
        <v>2610</v>
      </c>
      <c r="B223" s="18" t="s">
        <v>94</v>
      </c>
      <c r="C223" s="23">
        <f>G29</f>
        <v>1723653</v>
      </c>
      <c r="D223" s="23">
        <v>0</v>
      </c>
      <c r="E223" s="23">
        <v>0</v>
      </c>
      <c r="F223" s="23">
        <v>0</v>
      </c>
      <c r="G223" s="23">
        <f>C223</f>
        <v>1723653</v>
      </c>
      <c r="H223" s="23">
        <f>K29</f>
        <v>1356628</v>
      </c>
      <c r="I223" s="23">
        <v>0</v>
      </c>
      <c r="J223" s="23">
        <f>K29</f>
        <v>1356628</v>
      </c>
      <c r="K223" s="23">
        <v>0</v>
      </c>
      <c r="L223" s="25">
        <f>H223</f>
        <v>1356628</v>
      </c>
    </row>
    <row r="224" spans="1:12" s="15" customFormat="1" ht="14.25">
      <c r="A224" s="12" t="s">
        <v>15</v>
      </c>
      <c r="B224" s="12" t="s">
        <v>15</v>
      </c>
      <c r="C224" s="25">
        <f>C223</f>
        <v>1723653</v>
      </c>
      <c r="D224" s="25">
        <v>0</v>
      </c>
      <c r="E224" s="25">
        <v>0</v>
      </c>
      <c r="F224" s="25">
        <v>0</v>
      </c>
      <c r="G224" s="25">
        <f>C224</f>
        <v>1723653</v>
      </c>
      <c r="H224" s="25">
        <f>H223</f>
        <v>1356628</v>
      </c>
      <c r="I224" s="25">
        <v>0</v>
      </c>
      <c r="J224" s="25">
        <f>J223</f>
        <v>1356628</v>
      </c>
      <c r="K224" s="25">
        <v>0</v>
      </c>
      <c r="L224" s="25">
        <f>H224</f>
        <v>1356628</v>
      </c>
    </row>
    <row r="225" spans="1:12" ht="15">
      <c r="A225" s="6" t="s">
        <v>15</v>
      </c>
      <c r="B225" s="6" t="s">
        <v>18</v>
      </c>
      <c r="C225" s="6" t="s">
        <v>15</v>
      </c>
      <c r="D225" s="6" t="s">
        <v>15</v>
      </c>
      <c r="E225" s="6" t="s">
        <v>15</v>
      </c>
      <c r="F225" s="6" t="s">
        <v>15</v>
      </c>
      <c r="G225" s="6" t="s">
        <v>15</v>
      </c>
      <c r="H225" s="6" t="s">
        <v>15</v>
      </c>
      <c r="I225" s="6" t="s">
        <v>15</v>
      </c>
      <c r="J225" s="6" t="s">
        <v>15</v>
      </c>
      <c r="K225" s="6" t="s">
        <v>15</v>
      </c>
      <c r="L225" s="12" t="s">
        <v>15</v>
      </c>
    </row>
    <row r="228" spans="1:9" s="27" customFormat="1" ht="15">
      <c r="A228" s="90" t="s">
        <v>145</v>
      </c>
      <c r="B228" s="90"/>
      <c r="C228" s="90"/>
      <c r="D228" s="90"/>
      <c r="E228" s="90"/>
      <c r="F228" s="90"/>
      <c r="G228" s="90"/>
      <c r="H228" s="90"/>
      <c r="I228" s="90"/>
    </row>
    <row r="229" ht="15">
      <c r="A229" s="4" t="s">
        <v>9</v>
      </c>
    </row>
    <row r="230" ht="14.25" customHeight="1"/>
    <row r="231" ht="15" hidden="1"/>
    <row r="232" spans="1:9" ht="96">
      <c r="A232" s="8" t="s">
        <v>40</v>
      </c>
      <c r="B232" s="6" t="s">
        <v>11</v>
      </c>
      <c r="C232" s="6" t="s">
        <v>41</v>
      </c>
      <c r="D232" s="6" t="s">
        <v>51</v>
      </c>
      <c r="E232" s="6" t="s">
        <v>146</v>
      </c>
      <c r="F232" s="6" t="s">
        <v>146</v>
      </c>
      <c r="G232" s="6" t="s">
        <v>147</v>
      </c>
      <c r="H232" s="6" t="s">
        <v>52</v>
      </c>
      <c r="I232" s="6" t="s">
        <v>53</v>
      </c>
    </row>
    <row r="233" spans="1:9" ht="15">
      <c r="A233" s="6">
        <v>1</v>
      </c>
      <c r="B233" s="6">
        <v>2</v>
      </c>
      <c r="C233" s="6">
        <v>3</v>
      </c>
      <c r="D233" s="6">
        <v>4</v>
      </c>
      <c r="E233" s="6">
        <v>5</v>
      </c>
      <c r="F233" s="6">
        <v>6</v>
      </c>
      <c r="G233" s="6">
        <v>7</v>
      </c>
      <c r="H233" s="6">
        <v>8</v>
      </c>
      <c r="I233" s="6">
        <v>9</v>
      </c>
    </row>
    <row r="234" spans="1:9" ht="45">
      <c r="A234" s="6">
        <v>2610</v>
      </c>
      <c r="B234" s="18" t="s">
        <v>94</v>
      </c>
      <c r="C234" s="23">
        <v>1438530</v>
      </c>
      <c r="D234" s="23">
        <v>1414280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</row>
    <row r="235" spans="1:9" s="15" customFormat="1" ht="14.25">
      <c r="A235" s="12" t="s">
        <v>15</v>
      </c>
      <c r="B235" s="12" t="s">
        <v>18</v>
      </c>
      <c r="C235" s="25">
        <f>C234</f>
        <v>1438530</v>
      </c>
      <c r="D235" s="25">
        <f>D234</f>
        <v>1414280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</row>
    <row r="238" spans="1:9" ht="15">
      <c r="A238" s="89" t="s">
        <v>148</v>
      </c>
      <c r="B238" s="89"/>
      <c r="C238" s="89"/>
      <c r="D238" s="89"/>
      <c r="E238" s="89"/>
      <c r="F238" s="89"/>
      <c r="G238" s="89"/>
      <c r="H238" s="89"/>
      <c r="I238" s="89"/>
    </row>
    <row r="239" spans="1:9" ht="17.25" customHeight="1">
      <c r="A239" s="88" t="s">
        <v>161</v>
      </c>
      <c r="B239" s="88"/>
      <c r="C239" s="88"/>
      <c r="D239" s="88"/>
      <c r="E239" s="88"/>
      <c r="F239" s="88"/>
      <c r="G239" s="88"/>
      <c r="H239" s="88"/>
      <c r="I239" s="88"/>
    </row>
    <row r="240" spans="1:9" ht="45.75" customHeight="1">
      <c r="A240" s="74" t="s">
        <v>149</v>
      </c>
      <c r="B240" s="74"/>
      <c r="C240" s="74"/>
      <c r="D240" s="74"/>
      <c r="E240" s="74"/>
      <c r="F240" s="74"/>
      <c r="G240" s="74"/>
      <c r="H240" s="74"/>
      <c r="I240" s="74"/>
    </row>
    <row r="241" spans="1:12" s="27" customFormat="1" ht="9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</row>
    <row r="242" ht="15" hidden="1"/>
    <row r="243" spans="1:9" ht="36.75" customHeight="1">
      <c r="A243" s="70" t="s">
        <v>96</v>
      </c>
      <c r="B243" s="70"/>
      <c r="C243" s="5"/>
      <c r="D243" s="9"/>
      <c r="G243" s="91" t="s">
        <v>98</v>
      </c>
      <c r="H243" s="91"/>
      <c r="I243" s="91"/>
    </row>
    <row r="244" spans="1:9" ht="15">
      <c r="A244" s="56"/>
      <c r="B244" s="56"/>
      <c r="D244" s="5" t="s">
        <v>54</v>
      </c>
      <c r="G244" s="57" t="s">
        <v>55</v>
      </c>
      <c r="H244" s="57"/>
      <c r="I244" s="57"/>
    </row>
    <row r="245" spans="1:9" ht="30.75" customHeight="1">
      <c r="A245" s="70" t="s">
        <v>97</v>
      </c>
      <c r="B245" s="70"/>
      <c r="C245" s="5"/>
      <c r="D245" s="9"/>
      <c r="G245" s="91" t="s">
        <v>99</v>
      </c>
      <c r="H245" s="91"/>
      <c r="I245" s="91"/>
    </row>
    <row r="246" spans="1:9" ht="15">
      <c r="A246" s="56"/>
      <c r="B246" s="56"/>
      <c r="C246" s="5"/>
      <c r="D246" s="5" t="s">
        <v>54</v>
      </c>
      <c r="G246" s="57" t="s">
        <v>55</v>
      </c>
      <c r="H246" s="57"/>
      <c r="I246" s="57"/>
    </row>
  </sheetData>
  <sheetProtection/>
  <mergeCells count="195">
    <mergeCell ref="N12:P12"/>
    <mergeCell ref="A11:B11"/>
    <mergeCell ref="A198:O198"/>
    <mergeCell ref="A12:B12"/>
    <mergeCell ref="D12:E12"/>
    <mergeCell ref="G12:H12"/>
    <mergeCell ref="J12:L12"/>
    <mergeCell ref="A10:G10"/>
    <mergeCell ref="J10:L10"/>
    <mergeCell ref="N10:P10"/>
    <mergeCell ref="N11:P11"/>
    <mergeCell ref="R7:S7"/>
    <mergeCell ref="A8:G8"/>
    <mergeCell ref="J8:L8"/>
    <mergeCell ref="N8:P8"/>
    <mergeCell ref="R8:S8"/>
    <mergeCell ref="A246:B246"/>
    <mergeCell ref="A243:B243"/>
    <mergeCell ref="A245:B245"/>
    <mergeCell ref="G244:I244"/>
    <mergeCell ref="G246:I246"/>
    <mergeCell ref="N9:P9"/>
    <mergeCell ref="G243:I243"/>
    <mergeCell ref="G245:I245"/>
    <mergeCell ref="A244:B244"/>
    <mergeCell ref="A241:L241"/>
    <mergeCell ref="D11:E11"/>
    <mergeCell ref="G11:H11"/>
    <mergeCell ref="J11:L11"/>
    <mergeCell ref="A9:G9"/>
    <mergeCell ref="J9:L9"/>
    <mergeCell ref="L220:L221"/>
    <mergeCell ref="A228:I228"/>
    <mergeCell ref="J208:J209"/>
    <mergeCell ref="A208:A209"/>
    <mergeCell ref="B208:B209"/>
    <mergeCell ref="C208:C209"/>
    <mergeCell ref="A239:I239"/>
    <mergeCell ref="A238:I238"/>
    <mergeCell ref="A240:I240"/>
    <mergeCell ref="A25:A26"/>
    <mergeCell ref="D208:D209"/>
    <mergeCell ref="H220:H221"/>
    <mergeCell ref="A219:A221"/>
    <mergeCell ref="H219:L219"/>
    <mergeCell ref="C219:G219"/>
    <mergeCell ref="A215:L215"/>
    <mergeCell ref="A15:P15"/>
    <mergeCell ref="A16:P16"/>
    <mergeCell ref="A17:P17"/>
    <mergeCell ref="A33:J33"/>
    <mergeCell ref="A18:P18"/>
    <mergeCell ref="A21:P21"/>
    <mergeCell ref="A19:P19"/>
    <mergeCell ref="A44:N44"/>
    <mergeCell ref="G36:J36"/>
    <mergeCell ref="A36:A37"/>
    <mergeCell ref="G25:J25"/>
    <mergeCell ref="A20:P20"/>
    <mergeCell ref="B25:B26"/>
    <mergeCell ref="C25:F25"/>
    <mergeCell ref="C36:F36"/>
    <mergeCell ref="B36:B37"/>
    <mergeCell ref="A45:N45"/>
    <mergeCell ref="A22:B22"/>
    <mergeCell ref="B192:B193"/>
    <mergeCell ref="D192:E192"/>
    <mergeCell ref="A6:P6"/>
    <mergeCell ref="A7:G7"/>
    <mergeCell ref="J7:L7"/>
    <mergeCell ref="N7:P7"/>
    <mergeCell ref="A166:L166"/>
    <mergeCell ref="F192:G192"/>
    <mergeCell ref="H192:I192"/>
    <mergeCell ref="H145:I145"/>
    <mergeCell ref="J145:K145"/>
    <mergeCell ref="A178:I178"/>
    <mergeCell ref="A181:A182"/>
    <mergeCell ref="A188:M188"/>
    <mergeCell ref="G181:I181"/>
    <mergeCell ref="A14:P14"/>
    <mergeCell ref="B156:B158"/>
    <mergeCell ref="C156:F156"/>
    <mergeCell ref="G156:J156"/>
    <mergeCell ref="K156:L156"/>
    <mergeCell ref="K25:N25"/>
    <mergeCell ref="A63:J63"/>
    <mergeCell ref="C47:F47"/>
    <mergeCell ref="A47:A48"/>
    <mergeCell ref="B58:B59"/>
    <mergeCell ref="A168:L168"/>
    <mergeCell ref="A170:A171"/>
    <mergeCell ref="B170:B171"/>
    <mergeCell ref="C170:C171"/>
    <mergeCell ref="D170:F170"/>
    <mergeCell ref="J192:K192"/>
    <mergeCell ref="L192:M192"/>
    <mergeCell ref="B181:B182"/>
    <mergeCell ref="C192:C193"/>
    <mergeCell ref="N157:N158"/>
    <mergeCell ref="M157:M158"/>
    <mergeCell ref="I157:J157"/>
    <mergeCell ref="A165:L165"/>
    <mergeCell ref="D145:E145"/>
    <mergeCell ref="F145:G145"/>
    <mergeCell ref="A142:K142"/>
    <mergeCell ref="G170:I170"/>
    <mergeCell ref="J170:L170"/>
    <mergeCell ref="K157:K158"/>
    <mergeCell ref="L157:L158"/>
    <mergeCell ref="A145:A146"/>
    <mergeCell ref="B145:C145"/>
    <mergeCell ref="A167:L167"/>
    <mergeCell ref="B132:B133"/>
    <mergeCell ref="C132:C133"/>
    <mergeCell ref="D132:D133"/>
    <mergeCell ref="E132:G132"/>
    <mergeCell ref="A156:A158"/>
    <mergeCell ref="A135:J135"/>
    <mergeCell ref="A154:P154"/>
    <mergeCell ref="O156:P156"/>
    <mergeCell ref="C157:D157"/>
    <mergeCell ref="E157:F157"/>
    <mergeCell ref="G157:H157"/>
    <mergeCell ref="P157:P158"/>
    <mergeCell ref="M156:N156"/>
    <mergeCell ref="O157:O158"/>
    <mergeCell ref="A77:A78"/>
    <mergeCell ref="A74:J74"/>
    <mergeCell ref="A83:N83"/>
    <mergeCell ref="A86:A87"/>
    <mergeCell ref="A95:J95"/>
    <mergeCell ref="K109:M109"/>
    <mergeCell ref="A109:A110"/>
    <mergeCell ref="B109:B110"/>
    <mergeCell ref="C109:C110"/>
    <mergeCell ref="D109:D110"/>
    <mergeCell ref="E109:G109"/>
    <mergeCell ref="A106:M106"/>
    <mergeCell ref="A98:A99"/>
    <mergeCell ref="H109:J109"/>
    <mergeCell ref="A203:J203"/>
    <mergeCell ref="A202:M202"/>
    <mergeCell ref="E220:F220"/>
    <mergeCell ref="A204:J204"/>
    <mergeCell ref="G208:G209"/>
    <mergeCell ref="E208:E209"/>
    <mergeCell ref="F208:F209"/>
    <mergeCell ref="H208:I208"/>
    <mergeCell ref="C220:C221"/>
    <mergeCell ref="D220:D221"/>
    <mergeCell ref="B219:B221"/>
    <mergeCell ref="G220:G221"/>
    <mergeCell ref="J220:K220"/>
    <mergeCell ref="I220:I221"/>
    <mergeCell ref="K86:N86"/>
    <mergeCell ref="K58:N58"/>
    <mergeCell ref="B77:B78"/>
    <mergeCell ref="G77:J77"/>
    <mergeCell ref="G66:J66"/>
    <mergeCell ref="A82:N82"/>
    <mergeCell ref="C77:F77"/>
    <mergeCell ref="G86:J86"/>
    <mergeCell ref="B86:B87"/>
    <mergeCell ref="C86:F86"/>
    <mergeCell ref="B66:B67"/>
    <mergeCell ref="C66:F66"/>
    <mergeCell ref="C58:F58"/>
    <mergeCell ref="B47:B48"/>
    <mergeCell ref="A55:N55"/>
    <mergeCell ref="K47:N47"/>
    <mergeCell ref="G58:J58"/>
    <mergeCell ref="A58:A59"/>
    <mergeCell ref="G47:J47"/>
    <mergeCell ref="A66:A67"/>
    <mergeCell ref="G98:J98"/>
    <mergeCell ref="A128:J128"/>
    <mergeCell ref="B119:M119"/>
    <mergeCell ref="A115:M115"/>
    <mergeCell ref="A117:M117"/>
    <mergeCell ref="A105:M105"/>
    <mergeCell ref="B112:M112"/>
    <mergeCell ref="A113:M113"/>
    <mergeCell ref="B98:B99"/>
    <mergeCell ref="C98:F98"/>
    <mergeCell ref="A200:M200"/>
    <mergeCell ref="H132:J132"/>
    <mergeCell ref="A201:M201"/>
    <mergeCell ref="C181:C182"/>
    <mergeCell ref="D181:F181"/>
    <mergeCell ref="A192:A193"/>
    <mergeCell ref="A137:J137"/>
    <mergeCell ref="A139:J139"/>
    <mergeCell ref="A132:A133"/>
    <mergeCell ref="A199:M199"/>
  </mergeCells>
  <printOptions/>
  <pageMargins left="0.35" right="0.16" top="0.43" bottom="0.29" header="0.42" footer="0.31496062992125984"/>
  <pageSetup horizontalDpi="600" verticalDpi="600" orientation="landscape" paperSize="9" scale="55" r:id="rId1"/>
  <rowBreaks count="6" manualBreakCount="6">
    <brk id="32" max="255" man="1"/>
    <brk id="73" max="16" man="1"/>
    <brk id="127" max="255" man="1"/>
    <brk id="152" max="16" man="1"/>
    <brk id="177" max="16" man="1"/>
    <brk id="20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temp</cp:lastModifiedBy>
  <cp:lastPrinted>2019-12-13T15:02:17Z</cp:lastPrinted>
  <dcterms:created xsi:type="dcterms:W3CDTF">2018-08-27T10:46:38Z</dcterms:created>
  <dcterms:modified xsi:type="dcterms:W3CDTF">2019-12-13T15:04:01Z</dcterms:modified>
  <cp:category/>
  <cp:version/>
  <cp:contentType/>
  <cp:contentStatus/>
</cp:coreProperties>
</file>