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<sst xmlns="http://schemas.openxmlformats.org/spreadsheetml/2006/main" count="391" uniqueCount="153">
  <si>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</si>
  <si>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</si>
  <si>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</si>
  <si>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</si>
  <si>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</si>
  <si>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</si>
  <si>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</si>
  <si>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</si>
  <si>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</si>
  <si>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</si>
  <si>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</si>
  <si>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</si>
  <si>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</si>
  <si>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</si>
  <si>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</si>
  <si>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</si>
  <si>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</si>
  <si>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</si>
  <si>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</si>
  <si>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</si>
  <si>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</si>
  <si>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</si>
  <si>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</si>
  <si>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</si>
  <si>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</si>
  <si>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</si>
  <si>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</si>
  <si>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</si>
  <si>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Придбання обладнання та предметів довгострокового користування</t>
  </si>
  <si>
    <t>Проведення капітального ремонту</t>
  </si>
  <si>
    <t>Разом</t>
  </si>
  <si>
    <t>Назва
регіональної цільової програми та підпрограми</t>
  </si>
  <si>
    <t>Регіональні цільові програми - всього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</si>
  <si>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</si>
  <si>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</si>
  <si>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</si>
  <si>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</si>
  <si>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</si>
  <si>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</si>
  <si>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</si>
  <si>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</si>
  <si>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Кількість установ</t>
  </si>
  <si>
    <t>од.</t>
  </si>
  <si>
    <t>Мережа</t>
  </si>
  <si>
    <t>Кількість відділень</t>
  </si>
  <si>
    <t>штатний розпис</t>
  </si>
  <si>
    <t>Пояснення щодо причин розбіжностей між затвердженими та досягнутими результативними показниками</t>
  </si>
  <si>
    <t>професіонали, які надають соціальні послуги</t>
  </si>
  <si>
    <t>продукту</t>
  </si>
  <si>
    <t>осіб</t>
  </si>
  <si>
    <t>форма 12соц</t>
  </si>
  <si>
    <t>Чисельність осіб, забезпечених соціальним обслуговуванням (наданням соціальних послуг)</t>
  </si>
  <si>
    <t>ефективності</t>
  </si>
  <si>
    <t>розрахунок</t>
  </si>
  <si>
    <t>грн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</si>
  <si>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</si>
  <si>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</si>
  <si>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%</t>
  </si>
  <si>
    <t>Кількість одиниць придбаного обладнання</t>
  </si>
  <si>
    <t>тис.грн</t>
  </si>
  <si>
    <t>шт.од</t>
  </si>
  <si>
    <t>Код</t>
  </si>
  <si>
    <t>Найменування джерел надходжень</t>
  </si>
  <si>
    <t>Касові видатки станом на 
1 січня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</si>
  <si>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</si>
  <si>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</si>
  <si>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</si>
  <si>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</si>
  <si>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 xml:space="preserve">Пояснення щодо причин відхидення </t>
  </si>
  <si>
    <t>Кількість штатних одиниць персоналу, у т.ч.:</t>
  </si>
  <si>
    <t>у тому числі професіоналів, фахівців та робітників, які надають соціальні послуги</t>
  </si>
  <si>
    <t>3.1</t>
  </si>
  <si>
    <t>1.1</t>
  </si>
  <si>
    <t>2</t>
  </si>
  <si>
    <t>3</t>
  </si>
  <si>
    <t>середньорічна кількість осіб, які потребують соціального обслуговування (надання соціальних послуг), з них:</t>
  </si>
  <si>
    <t xml:space="preserve">чоловіків </t>
  </si>
  <si>
    <t>жінок</t>
  </si>
  <si>
    <t>у тому числі з V групою рухової активності</t>
  </si>
  <si>
    <t>4</t>
  </si>
  <si>
    <t>4.1</t>
  </si>
  <si>
    <t>4.2</t>
  </si>
  <si>
    <t>середньорічна кількість осіб, забезпечених соціальним обслуговуванням (наданням соціальних послуг), з них: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</si>
  <si>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відділень, на рік</t>
  </si>
  <si>
    <t xml:space="preserve">середні витрати на соціальне обслуговування (надання соціальних послуг) одного чоловіка територіальним центром, за винятком стаціонарних відділень, на рік, </t>
  </si>
  <si>
    <t>Завдання 1</t>
  </si>
  <si>
    <t>Завдання 2</t>
  </si>
  <si>
    <t>Середні витрати на придбання 1 обладнання</t>
  </si>
  <si>
    <t>Підпрограма 2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</si>
  <si>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</si>
  <si>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Підпрограма 1</t>
  </si>
  <si>
    <t>кількість установ для осіб з інвалідністю та дітей з інвалідністю</t>
  </si>
  <si>
    <t>кількість осіб з інвалідністю та дітей з інвалідністю, які отримали реабілітаційні послуги, з них:</t>
  </si>
  <si>
    <t>1.2</t>
  </si>
  <si>
    <t>чоловіків (хлопців)</t>
  </si>
  <si>
    <t>жінок (дівчат)</t>
  </si>
  <si>
    <t>на одного чоловіка (хлопця), грн.</t>
  </si>
  <si>
    <t>на одну жінку (дівчину), грн.</t>
  </si>
  <si>
    <t>кількість дітей з інвалідністю, які інтегровані в дошкільні, загальноосвітні навчальні заклади, з них:</t>
  </si>
  <si>
    <t>2.1</t>
  </si>
  <si>
    <t>2.2</t>
  </si>
  <si>
    <t>відсоток охоплення осіб з інвалідністю та дітей з інвалідністю реабілітаційними послугами, з них:</t>
  </si>
  <si>
    <t>частка дітей з інвалідністю, які інтегровані в дошкільні, загальноосвітні навчальні заклади, від загальної їх чисельності, з них:</t>
  </si>
  <si>
    <t>Начальник планового віддлу</t>
  </si>
  <si>
    <t>Федоровська Н.Г.</t>
  </si>
  <si>
    <t>Зменшення суми договору внаслідок проведення процедури закупівлі та надання переможцем пропозиції з меншою сумою, ніж передбачалось; оплата за фактичний обсяг робіт виявився нижче ніж запланован</t>
  </si>
  <si>
    <t>Оплата за Фактичний обсяг робіт виявився нижче ніж запланована</t>
  </si>
  <si>
    <t>Міська програма "Соціальний захист на 2017-2019роки"</t>
  </si>
  <si>
    <t xml:space="preserve">економія коштів на рік, що виникла у резульитаті впровадження в експлуатацію придбанного обладнання </t>
  </si>
  <si>
    <t>080000</t>
  </si>
  <si>
    <t>0813100</t>
  </si>
  <si>
    <t>0813104</t>
  </si>
  <si>
    <t>0813105</t>
  </si>
  <si>
    <t xml:space="preserve">про виконання паспорта бюджетної програми місцевого бюджету станом на 01.01.2019 року </t>
  </si>
  <si>
    <t>Надання реабiлiтацiйних послуг особам з iнвалiднiстю та дiтям з iнвалiднiстю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</si>
  <si>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</si>
  <si>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кількість осіб, які потребують соціального обслуговування (надання соціальних послуг)</t>
  </si>
  <si>
    <t>кількість осіб, забезпечених соціальним обслуговуванням (наданням соціальних послуг)</t>
  </si>
  <si>
    <t>3.2</t>
  </si>
  <si>
    <t>Кількість обслуговуваних на одну штатну одиницю професіонала, фахівця та робітника які надають соціальні послуги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</si>
  <si>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відділень, на рік</t>
  </si>
  <si>
    <t>рахунок,накладна</t>
  </si>
  <si>
    <t>Кількість штатних одиниць</t>
  </si>
  <si>
    <t>середні витрати на реабілітацію однієї особи з інвалідністю та дитини з інвалідністю на рік, з них:</t>
  </si>
  <si>
    <t>форма 2- з інвалідних питань</t>
  </si>
  <si>
    <t>Директор департаменту</t>
  </si>
  <si>
    <t>Василенко С.М.</t>
  </si>
  <si>
    <t>Відхилення між затвердженими та виконаними результативними показниками відсутні</t>
  </si>
  <si>
    <t>Відхилення відсотка осіб охоплених  соціальними послугами   зумовлено  смертю потребуючих отримання соціальних послуг, зі зміною їх місця проживання (переїзд до родичів,тощо),з особистою відмовою,з наданням їм соціальних послух фізичною особою(Постанова КМУ№558) ,з оформленням в будинок - інтернат та ін.</t>
  </si>
  <si>
    <t>Збільшення кількості дітей з інвалідністю у зв'язку з відкриттям груп у Корабельному районі</t>
  </si>
  <si>
    <t xml:space="preserve">Відхилення між затвердженими та виконаними результативними показниками пов"язані із збільшенням кількості дітей з інвалідність, що привело до зменшення середніх витрат </t>
  </si>
  <si>
    <t>Відхилення між затвердженими та виконаними результативними показниками пов"язані із збільшенням кількості дітей відповідної вікової категорії</t>
  </si>
  <si>
    <t>0800000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</si>
  <si>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</si>
  <si>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</si>
  <si>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</si>
  <si>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 xml:space="preserve">                Надання соцiальних та реабiлiтацiйних послуг громадянам похилого вiку, особам з iнвалiднiстю, дiтям з iнвалiднiстю в установах соцiалъного обслуговування</t>
  </si>
  <si>
    <t>6. . Видатки на реалізацію регіональних цільових програм, які виконуються в межах бюджетної програми, за звітний період:</t>
  </si>
  <si>
    <t>8. Джерела фінансування інвестиційних проектів у розрізі підпрограм</t>
  </si>
  <si>
    <t xml:space="preserve">Здійснення фінансування на компенсацію вартостісоціальних послуг, що надаються в структурних підрозділах МТЦ громадянам, які відповідно до рішення виконкому звільняються від сплати за соціальне обслуговування </t>
  </si>
  <si>
    <t>Відхилення  осіб, які потребують соціального обслуговування  660 особи, обумовлено зміною демографічної ситуації</t>
  </si>
  <si>
    <t xml:space="preserve">Відхилення  осіб V групи рухомої активності менше ніж заплановано на 8 осіб, обумовлено тим, що частина осіб потребуючих послуги змінила місце проживання (переїхала до родичів родичів), частина оформлена до будинку-інтернату, частина померла або відмовилась від надання послуг  </t>
  </si>
  <si>
    <t xml:space="preserve">Відхилення чисельності осіб забезпечених  соціальними послугами  212 особи зумовлено тим, що частина осіб потребуючих послуги змінила місце проживання (переїхала до родичів родичів), частина оформлена до будинку-інтернату, частина померла або відмовилась від надання послуг  </t>
  </si>
  <si>
    <t>У зв"язку із придбанням обладнання з меншою ціною ніж заплановано</t>
  </si>
  <si>
    <t xml:space="preserve">відхилення по загальному фонду винекло у зв язку із залишком коштів по енергоносіям за рахунок дотримання режиму економії по енергонасіям  ;відхилення по спеціальному фонду виникло за рахунок використання коштів отриманих як благодійні внески за іншими джерелами власних надходжень </t>
  </si>
  <si>
    <t>відхилення виникло за рахунок економії коштів при придбанні обладнання на суму 2002,12 грн.</t>
  </si>
  <si>
    <t xml:space="preserve">відхилення по загальному фонду винекло у зв язку із залишком коштів на заробітну плату , на поточний ремонт за рахунок економного використання коштів та за рахунок дотримання режиму економії по енергонасіям; відхилення по спеціальному фонду виникло за рахунок використання коштів отриманих як благодійні внески за іншими джерелами власних надходжень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</si>
  <si>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інвалідністю, в т.ч.:</t>
  </si>
  <si>
    <t>відхилення по загальному фонду винекло  за рахунок дотримання режиму економії по енергонасіям  ;відхилення по спеціальному фонду виникло за рахунок отримання благодійних внесків за іншими джерелами власних надходжень та за рахунок економії при придбанні обладнання на суму 2002,12 грн.</t>
  </si>
  <si>
    <t xml:space="preserve">  Чисельність обслуговуваних на 1 штатну одиницю професіонала ,фахівця та робітника, які надають соціальні послуги  відносно  плану (затверджено) зменшено на 1 одиниці в зв'язку зі зменшенням кількості обслуговуємих.    </t>
  </si>
  <si>
    <t>Так як середні витрати на соціальне обслуговування 1 особи розраховуються з урахуванням чоловіків і жінок, дані показники однакові для всіх категорій. Збільшення відхилення пояснюється зменшенням кількості осіб забезпечених соціальним обслуговуванням.  Крім того, у фактичні витрати на соціально обслуговування враховуються касові видатки які отримані за іншимі джерелами власних надходжень які на початок року не планувалися.</t>
  </si>
  <si>
    <t>Положення про центр соцреабілітації дітей з інвалідністю</t>
  </si>
  <si>
    <t>Відхилення пояснюється наявністю вакантних посад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</si>
</sst>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0&quot;    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22" fontId="9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Continuous" vertical="top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33" borderId="11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left" wrapText="1"/>
    </xf>
    <xf numFmtId="1" fontId="0" fillId="33" borderId="14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33" borderId="11" xfId="0" applyNumberForma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81" fontId="0" fillId="33" borderId="11" xfId="0" applyNumberFormat="1" applyFont="1" applyFill="1" applyBorder="1" applyAlignment="1">
      <alignment horizontal="left" wrapText="1"/>
    </xf>
    <xf numFmtId="181" fontId="6" fillId="33" borderId="11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/>
    </xf>
    <xf numFmtId="181" fontId="6" fillId="0" borderId="14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181" fontId="6" fillId="33" borderId="11" xfId="0" applyNumberFormat="1" applyFont="1" applyFill="1" applyBorder="1" applyAlignment="1">
      <alignment horizontal="right" vertical="center"/>
    </xf>
    <xf numFmtId="0" fontId="7" fillId="33" borderId="14" xfId="0" applyNumberFormat="1" applyFont="1" applyFill="1" applyBorder="1" applyAlignment="1">
      <alignment horizontal="left" wrapText="1"/>
    </xf>
    <xf numFmtId="0" fontId="7" fillId="33" borderId="14" xfId="0" applyNumberFormat="1" applyFont="1" applyFill="1" applyBorder="1" applyAlignment="1">
      <alignment horizontal="left" wrapText="1"/>
    </xf>
    <xf numFmtId="1" fontId="5" fillId="33" borderId="11" xfId="0" applyNumberFormat="1" applyFont="1" applyFill="1" applyBorder="1" applyAlignment="1">
      <alignment horizontal="left"/>
    </xf>
    <xf numFmtId="1" fontId="5" fillId="33" borderId="12" xfId="0" applyNumberFormat="1" applyFont="1" applyFill="1" applyBorder="1" applyAlignment="1">
      <alignment horizontal="left"/>
    </xf>
    <xf numFmtId="1" fontId="5" fillId="33" borderId="13" xfId="0" applyNumberFormat="1" applyFont="1" applyFill="1" applyBorder="1" applyAlignment="1">
      <alignment horizontal="left"/>
    </xf>
    <xf numFmtId="49" fontId="0" fillId="33" borderId="14" xfId="0" applyNumberFormat="1" applyFill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5" xfId="0" applyNumberFormat="1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left"/>
    </xf>
    <xf numFmtId="0" fontId="0" fillId="33" borderId="14" xfId="0" applyNumberFormat="1" applyFill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 wrapText="1"/>
    </xf>
    <xf numFmtId="2" fontId="6" fillId="33" borderId="11" xfId="0" applyNumberFormat="1" applyFont="1" applyFill="1" applyBorder="1" applyAlignment="1">
      <alignment horizontal="right" vertical="center"/>
    </xf>
    <xf numFmtId="0" fontId="5" fillId="33" borderId="14" xfId="0" applyNumberFormat="1" applyFont="1" applyFill="1" applyBorder="1" applyAlignment="1">
      <alignment horizontal="left" vertical="center" wrapText="1"/>
    </xf>
    <xf numFmtId="181" fontId="0" fillId="33" borderId="11" xfId="0" applyNumberFormat="1" applyFill="1" applyBorder="1" applyAlignment="1">
      <alignment horizontal="left" wrapText="1"/>
    </xf>
    <xf numFmtId="1" fontId="6" fillId="0" borderId="14" xfId="0" applyNumberFormat="1" applyFont="1" applyBorder="1" applyAlignment="1">
      <alignment horizontal="right" vertical="center"/>
    </xf>
    <xf numFmtId="0" fontId="0" fillId="33" borderId="16" xfId="0" applyNumberFormat="1" applyFill="1" applyBorder="1" applyAlignment="1">
      <alignment horizontal="left" wrapText="1"/>
    </xf>
    <xf numFmtId="0" fontId="0" fillId="33" borderId="16" xfId="0" applyNumberFormat="1" applyFont="1" applyFill="1" applyBorder="1" applyAlignment="1">
      <alignment horizontal="left" wrapText="1"/>
    </xf>
    <xf numFmtId="1" fontId="6" fillId="33" borderId="11" xfId="0" applyNumberFormat="1" applyFont="1" applyFill="1" applyBorder="1" applyAlignment="1">
      <alignment horizontal="right" vertical="center"/>
    </xf>
    <xf numFmtId="1" fontId="2" fillId="0" borderId="17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left" vertical="center" wrapText="1"/>
    </xf>
    <xf numFmtId="181" fontId="0" fillId="33" borderId="14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right" vertical="center" wrapText="1"/>
    </xf>
    <xf numFmtId="180" fontId="0" fillId="33" borderId="14" xfId="0" applyNumberFormat="1" applyFont="1" applyFill="1" applyBorder="1" applyAlignment="1">
      <alignment horizontal="right" vertical="center"/>
    </xf>
    <xf numFmtId="0" fontId="0" fillId="0" borderId="14" xfId="0" applyNumberFormat="1" applyBorder="1" applyAlignment="1">
      <alignment horizontal="left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182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181" fontId="2" fillId="0" borderId="14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wrapText="1"/>
    </xf>
    <xf numFmtId="181" fontId="3" fillId="0" borderId="14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1" fontId="0" fillId="0" borderId="1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 wrapText="1"/>
    </xf>
    <xf numFmtId="1" fontId="6" fillId="0" borderId="11" xfId="0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left" wrapText="1"/>
    </xf>
    <xf numFmtId="183" fontId="6" fillId="0" borderId="11" xfId="0" applyNumberFormat="1" applyFont="1" applyBorder="1" applyAlignment="1">
      <alignment horizontal="right" vertical="center"/>
    </xf>
    <xf numFmtId="183" fontId="6" fillId="33" borderId="11" xfId="0" applyNumberFormat="1" applyFont="1" applyFill="1" applyBorder="1" applyAlignment="1">
      <alignment horizontal="right" vertical="center"/>
    </xf>
    <xf numFmtId="183" fontId="6" fillId="0" borderId="14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181" fontId="7" fillId="33" borderId="14" xfId="0" applyNumberFormat="1" applyFont="1" applyFill="1" applyBorder="1" applyAlignment="1">
      <alignment horizontal="left" wrapText="1"/>
    </xf>
    <xf numFmtId="181" fontId="5" fillId="33" borderId="14" xfId="0" applyNumberFormat="1" applyFont="1" applyFill="1" applyBorder="1" applyAlignment="1">
      <alignment horizontal="left" vertical="center" wrapText="1"/>
    </xf>
    <xf numFmtId="181" fontId="5" fillId="33" borderId="11" xfId="0" applyNumberFormat="1" applyFont="1" applyFill="1" applyBorder="1" applyAlignment="1">
      <alignment horizontal="left"/>
    </xf>
    <xf numFmtId="181" fontId="5" fillId="33" borderId="12" xfId="0" applyNumberFormat="1" applyFont="1" applyFill="1" applyBorder="1" applyAlignment="1">
      <alignment horizontal="left"/>
    </xf>
    <xf numFmtId="181" fontId="5" fillId="33" borderId="13" xfId="0" applyNumberFormat="1" applyFont="1" applyFill="1" applyBorder="1" applyAlignment="1">
      <alignment horizontal="left"/>
    </xf>
    <xf numFmtId="181" fontId="5" fillId="33" borderId="14" xfId="0" applyNumberFormat="1" applyFont="1" applyFill="1" applyBorder="1" applyAlignment="1">
      <alignment horizontal="left" wrapText="1"/>
    </xf>
    <xf numFmtId="0" fontId="0" fillId="0" borderId="19" xfId="0" applyNumberForma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justify"/>
    </xf>
    <xf numFmtId="0" fontId="0" fillId="33" borderId="12" xfId="0" applyFont="1" applyFill="1" applyBorder="1" applyAlignment="1">
      <alignment horizontal="justify"/>
    </xf>
    <xf numFmtId="0" fontId="0" fillId="33" borderId="13" xfId="0" applyFont="1" applyFill="1" applyBorder="1" applyAlignment="1">
      <alignment horizontal="justify"/>
    </xf>
    <xf numFmtId="2" fontId="7" fillId="33" borderId="11" xfId="0" applyNumberFormat="1" applyFont="1" applyFill="1" applyBorder="1" applyAlignment="1">
      <alignment horizontal="left" wrapText="1"/>
    </xf>
    <xf numFmtId="2" fontId="7" fillId="33" borderId="12" xfId="0" applyNumberFormat="1" applyFont="1" applyFill="1" applyBorder="1" applyAlignment="1">
      <alignment horizontal="left" wrapText="1"/>
    </xf>
    <xf numFmtId="2" fontId="7" fillId="33" borderId="13" xfId="0" applyNumberFormat="1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7" fillId="33" borderId="11" xfId="0" applyNumberFormat="1" applyFont="1" applyFill="1" applyBorder="1" applyAlignment="1">
      <alignment wrapText="1"/>
    </xf>
    <xf numFmtId="0" fontId="7" fillId="33" borderId="12" xfId="0" applyNumberFormat="1" applyFont="1" applyFill="1" applyBorder="1" applyAlignment="1">
      <alignment wrapText="1"/>
    </xf>
    <xf numFmtId="0" fontId="7" fillId="33" borderId="13" xfId="0" applyNumberFormat="1" applyFont="1" applyFill="1" applyBorder="1" applyAlignment="1">
      <alignment wrapText="1"/>
    </xf>
    <xf numFmtId="1" fontId="6" fillId="33" borderId="12" xfId="0" applyNumberFormat="1" applyFont="1" applyFill="1" applyBorder="1" applyAlignment="1">
      <alignment horizontal="right" vertical="center"/>
    </xf>
    <xf numFmtId="1" fontId="6" fillId="33" borderId="13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33" borderId="12" xfId="0" applyFill="1" applyBorder="1" applyAlignment="1">
      <alignment/>
    </xf>
    <xf numFmtId="0" fontId="7" fillId="0" borderId="22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181" fontId="0" fillId="33" borderId="0" xfId="0" applyNumberFormat="1" applyFill="1" applyBorder="1" applyAlignment="1">
      <alignment/>
    </xf>
    <xf numFmtId="181" fontId="0" fillId="33" borderId="13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23" xfId="0" applyFill="1" applyBorder="1" applyAlignment="1">
      <alignment/>
    </xf>
    <xf numFmtId="181" fontId="2" fillId="33" borderId="0" xfId="0" applyNumberFormat="1" applyFont="1" applyFill="1" applyBorder="1" applyAlignment="1">
      <alignment horizontal="left"/>
    </xf>
    <xf numFmtId="181" fontId="0" fillId="33" borderId="23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 horizontal="right"/>
    </xf>
    <xf numFmtId="49" fontId="0" fillId="0" borderId="15" xfId="0" applyNumberForma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181" fontId="0" fillId="0" borderId="11" xfId="0" applyNumberFormat="1" applyFill="1" applyBorder="1" applyAlignment="1">
      <alignment horizontal="left" wrapText="1"/>
    </xf>
    <xf numFmtId="181" fontId="0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left" wrapText="1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O170"/>
  <sheetViews>
    <sheetView tabSelected="1" zoomScalePageLayoutView="0" workbookViewId="0" topLeftCell="A69">
      <selection activeCell="ET25" sqref="ET25:ET26"/>
    </sheetView>
  </sheetViews>
  <sheetFormatPr defaultColWidth="10.660156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4.33203125" style="1" customWidth="1"/>
    <col min="5" max="5" width="0.1640625" style="1" customWidth="1"/>
    <col min="6" max="9" width="2.33203125" style="1" customWidth="1"/>
    <col min="10" max="10" width="2.16015625" style="1" customWidth="1"/>
    <col min="11" max="11" width="0.1640625" style="1" customWidth="1"/>
    <col min="12" max="12" width="2.33203125" style="1" customWidth="1"/>
    <col min="13" max="13" width="2.16015625" style="1" customWidth="1"/>
    <col min="14" max="14" width="0.1640625" style="1" customWidth="1"/>
    <col min="15" max="15" width="2.33203125" style="1" customWidth="1"/>
    <col min="16" max="16" width="0.328125" style="1" customWidth="1"/>
    <col min="17" max="17" width="0.4921875" style="1" customWidth="1"/>
    <col min="18" max="18" width="1.5" style="1" customWidth="1"/>
    <col min="19" max="20" width="2.33203125" style="1" customWidth="1"/>
    <col min="21" max="21" width="1.0078125" style="1" customWidth="1"/>
    <col min="22" max="22" width="1.3359375" style="1" customWidth="1"/>
    <col min="23" max="23" width="0.65625" style="1" customWidth="1"/>
    <col min="24" max="24" width="0.328125" style="1" customWidth="1"/>
    <col min="25" max="25" width="1.3359375" style="1" customWidth="1"/>
    <col min="26" max="26" width="2.33203125" style="1" customWidth="1"/>
    <col min="27" max="27" width="2.16015625" style="1" customWidth="1"/>
    <col min="28" max="28" width="0.1640625" style="1" customWidth="1"/>
    <col min="29" max="29" width="2.16015625" style="1" customWidth="1"/>
    <col min="30" max="30" width="0.1640625" style="1" customWidth="1"/>
    <col min="31" max="31" width="1.83203125" style="1" customWidth="1"/>
    <col min="32" max="32" width="0.328125" style="1" customWidth="1"/>
    <col min="33" max="33" width="0.1640625" style="1" customWidth="1"/>
    <col min="34" max="34" width="2.33203125" style="1" customWidth="1"/>
    <col min="35" max="35" width="2.16015625" style="1" customWidth="1"/>
    <col min="36" max="36" width="0.1640625" style="1" customWidth="1"/>
    <col min="37" max="37" width="2.33203125" style="1" customWidth="1"/>
    <col min="38" max="38" width="2" style="1" customWidth="1"/>
    <col min="39" max="39" width="0.328125" style="1" customWidth="1"/>
    <col min="40" max="40" width="0.65625" style="1" customWidth="1"/>
    <col min="41" max="41" width="0.328125" style="1" customWidth="1"/>
    <col min="42" max="42" width="1.0078125" style="1" customWidth="1"/>
    <col min="43" max="43" width="0.328125" style="1" customWidth="1"/>
    <col min="44" max="44" width="2" style="1" customWidth="1"/>
    <col min="45" max="45" width="0.328125" style="1" customWidth="1"/>
    <col min="46" max="47" width="1.0078125" style="1" customWidth="1"/>
    <col min="48" max="48" width="0.328125" style="1" customWidth="1"/>
    <col min="49" max="49" width="2.33203125" style="1" customWidth="1"/>
    <col min="50" max="50" width="0.1640625" style="1" customWidth="1"/>
    <col min="51" max="51" width="1.66796875" style="1" customWidth="1"/>
    <col min="52" max="52" width="0.328125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2" style="1" customWidth="1"/>
    <col min="58" max="59" width="0.1640625" style="1" customWidth="1"/>
    <col min="60" max="60" width="2.16015625" style="1" customWidth="1"/>
    <col min="61" max="61" width="0.1640625" style="1" customWidth="1"/>
    <col min="62" max="62" width="2.16015625" style="1" customWidth="1"/>
    <col min="63" max="63" width="0.1640625" style="1" customWidth="1"/>
    <col min="64" max="64" width="0.4921875" style="1" customWidth="1"/>
    <col min="65" max="65" width="0.328125" style="1" customWidth="1"/>
    <col min="66" max="66" width="1.3359375" style="1" customWidth="1"/>
    <col min="67" max="67" width="0.1640625" style="1" customWidth="1"/>
    <col min="68" max="68" width="2.16015625" style="1" customWidth="1"/>
    <col min="69" max="69" width="0.1640625" style="1" customWidth="1"/>
    <col min="70" max="70" width="0.82421875" style="1" customWidth="1"/>
    <col min="71" max="71" width="1.3359375" style="1" customWidth="1"/>
    <col min="72" max="72" width="2.16015625" style="1" customWidth="1"/>
    <col min="73" max="73" width="0.1640625" style="1" customWidth="1"/>
    <col min="74" max="74" width="1.83203125" style="1" customWidth="1"/>
    <col min="75" max="75" width="0.328125" style="1" customWidth="1"/>
    <col min="76" max="76" width="0.1640625" style="1" customWidth="1"/>
    <col min="77" max="77" width="2.33203125" style="1" customWidth="1"/>
    <col min="78" max="78" width="2.16015625" style="1" customWidth="1"/>
    <col min="79" max="79" width="0.1640625" style="1" customWidth="1"/>
    <col min="80" max="80" width="4.33203125" style="1" customWidth="1"/>
    <col min="81" max="81" width="2.33203125" style="1" customWidth="1"/>
    <col min="82" max="82" width="0.65625" style="1" customWidth="1"/>
    <col min="83" max="83" width="0.328125" style="1" customWidth="1"/>
    <col min="84" max="84" width="1.171875" style="1" customWidth="1"/>
    <col min="85" max="86" width="0.1640625" style="1" customWidth="1"/>
    <col min="87" max="87" width="2.16015625" style="1" customWidth="1"/>
    <col min="88" max="90" width="2.33203125" style="1" customWidth="1"/>
    <col min="91" max="91" width="2.16015625" style="1" customWidth="1"/>
    <col min="92" max="92" width="0.1640625" style="1" customWidth="1"/>
    <col min="93" max="93" width="2.33203125" style="1" customWidth="1"/>
    <col min="94" max="94" width="0.4921875" style="1" customWidth="1"/>
    <col min="95" max="95" width="0.328125" style="1" customWidth="1"/>
    <col min="96" max="96" width="1.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" style="1" customWidth="1"/>
    <col min="103" max="104" width="0.1640625" style="1" customWidth="1"/>
    <col min="105" max="105" width="1.5" style="1" customWidth="1"/>
    <col min="106" max="106" width="0.328125" style="1" customWidth="1"/>
    <col min="107" max="107" width="0.4921875" style="1" customWidth="1"/>
    <col min="108" max="108" width="0.1640625" style="1" customWidth="1"/>
    <col min="109" max="109" width="2.16015625" style="1" customWidth="1"/>
    <col min="110" max="110" width="0.1640625" style="1" customWidth="1"/>
    <col min="111" max="111" width="2.16015625" style="1" customWidth="1"/>
    <col min="112" max="112" width="0.1640625" style="1" customWidth="1"/>
    <col min="113" max="113" width="2.16015625" style="1" customWidth="1"/>
    <col min="114" max="114" width="0.1640625" style="1" customWidth="1"/>
    <col min="115" max="115" width="2.16015625" style="1" customWidth="1"/>
    <col min="116" max="116" width="0.4921875" style="1" customWidth="1"/>
    <col min="117" max="117" width="0.328125" style="1" customWidth="1"/>
    <col min="118" max="118" width="1.5" style="1" customWidth="1"/>
    <col min="119" max="119" width="2.33203125" style="1" customWidth="1"/>
    <col min="120" max="120" width="3.5" style="1" customWidth="1"/>
    <col min="121" max="121" width="2.33203125" style="1" customWidth="1"/>
    <col min="122" max="122" width="0.4921875" style="1" customWidth="1"/>
    <col min="123" max="123" width="0.328125" style="1" customWidth="1"/>
    <col min="124" max="124" width="0.82421875" style="1" customWidth="1"/>
    <col min="125" max="125" width="0.328125" style="1" customWidth="1"/>
    <col min="126" max="127" width="0.4921875" style="1" customWidth="1"/>
    <col min="128" max="128" width="1.83203125" style="1" customWidth="1"/>
    <col min="129" max="129" width="0.4921875" style="1" customWidth="1"/>
    <col min="130" max="130" width="1.83203125" style="1" customWidth="1"/>
    <col min="131" max="131" width="0.4921875" style="1" customWidth="1"/>
    <col min="132" max="132" width="1.83203125" style="1" customWidth="1"/>
    <col min="133" max="133" width="2" style="1" customWidth="1"/>
    <col min="134" max="134" width="0.328125" style="1" customWidth="1"/>
    <col min="135" max="135" width="0.4921875" style="1" customWidth="1"/>
    <col min="136" max="136" width="0.328125" style="1" customWidth="1"/>
    <col min="137" max="137" width="1.3359375" style="1" customWidth="1"/>
    <col min="138" max="138" width="0.328125" style="1" customWidth="1"/>
    <col min="139" max="139" width="2" style="1" customWidth="1"/>
    <col min="140" max="140" width="0.328125" style="1" customWidth="1"/>
    <col min="141" max="141" width="2" style="1" customWidth="1"/>
    <col min="142" max="142" width="5.66015625" style="1" customWidth="1"/>
    <col min="143" max="143" width="9.66015625" style="1" customWidth="1"/>
  </cols>
  <sheetData>
    <row r="1" s="2" customFormat="1" ht="11.25" customHeight="1">
      <c r="DH1" s="2" t="s">
        <v>0</v>
      </c>
    </row>
    <row r="2" s="2" customFormat="1" ht="11.25" customHeight="1">
      <c r="DH2" s="2" t="s">
        <v>1</v>
      </c>
    </row>
    <row r="3" s="2" customFormat="1" ht="11.25" customHeight="1">
      <c r="DH3" s="2" t="s">
        <v>2</v>
      </c>
    </row>
    <row r="4" spans="1:143" ht="15.75" customHeight="1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/>
    </row>
    <row r="5" spans="1:143" ht="15.75" customHeight="1">
      <c r="A5" s="76" t="s">
        <v>113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/>
    </row>
    <row r="8" spans="1:143" ht="21" customHeight="1">
      <c r="A8" s="1" t="s">
        <v>4</v>
      </c>
      <c r="C8" s="77" t="s">
        <v>132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/>
      <c r="O8"/>
      <c r="P8"/>
      <c r="Q8" s="78" t="s">
        <v>5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/>
    </row>
    <row r="9" spans="1:143" ht="11.25" customHeight="1">
      <c r="A9"/>
      <c r="B9"/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/>
      <c r="O9"/>
      <c r="P9" s="79" t="s">
        <v>7</v>
      </c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/>
    </row>
    <row r="10" spans="1:143" ht="11.25" customHeight="1">
      <c r="A10"/>
      <c r="B1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</row>
    <row r="11" spans="1:143" ht="16.5" customHeight="1">
      <c r="A11" s="1" t="s">
        <v>8</v>
      </c>
      <c r="C11" s="77" t="s">
        <v>109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/>
      <c r="O11"/>
      <c r="P11"/>
      <c r="Q11" s="78" t="s">
        <v>5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/>
    </row>
    <row r="12" spans="1:143" ht="11.25" customHeight="1">
      <c r="A12"/>
      <c r="B12"/>
      <c r="C12" s="3" t="s">
        <v>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/>
      <c r="O12"/>
      <c r="P12"/>
      <c r="Q12" s="79" t="s">
        <v>9</v>
      </c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/>
    </row>
    <row r="13" spans="1:143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</row>
    <row r="14" spans="1:143" ht="24" customHeight="1">
      <c r="A14" s="1" t="s">
        <v>10</v>
      </c>
      <c r="C14" s="77" t="s">
        <v>110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/>
      <c r="O14" s="204" t="s">
        <v>136</v>
      </c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</row>
    <row r="15" spans="1:143" ht="11.25" customHeight="1">
      <c r="A15"/>
      <c r="B15"/>
      <c r="C15" s="3" t="s">
        <v>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/>
      <c r="O15" s="165" t="s">
        <v>11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4"/>
      <c r="AB15"/>
      <c r="AC15"/>
      <c r="AD15" s="4" t="s">
        <v>12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/>
    </row>
    <row r="16" spans="1:14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</row>
    <row r="17" spans="1:143" ht="17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 s="1" t="s">
        <v>14</v>
      </c>
      <c r="EH17"/>
      <c r="EI17"/>
      <c r="EJ17"/>
      <c r="EK17"/>
      <c r="EL17"/>
      <c r="EM17"/>
    </row>
    <row r="18" spans="1:143" ht="15" customHeight="1">
      <c r="A18" s="80" t="s">
        <v>15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 t="s">
        <v>16</v>
      </c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 t="s">
        <v>17</v>
      </c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/>
    </row>
    <row r="19" spans="1:143" ht="16.5" customHeight="1">
      <c r="A19" s="80" t="s">
        <v>18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 t="s">
        <v>19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 t="s">
        <v>20</v>
      </c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 t="s">
        <v>18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 t="s">
        <v>19</v>
      </c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 t="s">
        <v>20</v>
      </c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 t="s">
        <v>18</v>
      </c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 t="s">
        <v>19</v>
      </c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 t="s">
        <v>20</v>
      </c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/>
    </row>
    <row r="20" spans="1:143" ht="11.25" customHeight="1">
      <c r="A20" s="81">
        <v>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>
        <v>2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>
        <v>3</v>
      </c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>
        <v>4</v>
      </c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>
        <v>5</v>
      </c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>
        <v>6</v>
      </c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>
        <v>7</v>
      </c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>
        <v>8</v>
      </c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>
        <v>9</v>
      </c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/>
    </row>
    <row r="21" spans="1:143" ht="21.75" customHeight="1">
      <c r="A21" s="60">
        <f>AR35</f>
        <v>26517.132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>
        <f>BF35</f>
        <v>238.429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>
        <f>A21+M21</f>
        <v>26755.561</v>
      </c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>
        <f>CG35</f>
        <v>26452.850749999998</v>
      </c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>
        <f>CN35</f>
        <v>978.30864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>
        <f>AN21+BG21+0.001</f>
        <v>27431.160389999997</v>
      </c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1">
        <f>AN21-A21</f>
        <v>-64.28125000000364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>
        <f>BG21-M21</f>
        <v>739.87964</v>
      </c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>
        <f>BY21-Z21</f>
        <v>675.5993899999958</v>
      </c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/>
    </row>
    <row r="22" spans="1:14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</row>
    <row r="23" spans="1:143" ht="24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 s="5" t="s">
        <v>14</v>
      </c>
      <c r="EC23" s="5"/>
      <c r="ED23"/>
      <c r="EE23"/>
      <c r="EF23"/>
      <c r="EG23"/>
      <c r="EH23"/>
      <c r="EI23"/>
      <c r="EJ23"/>
      <c r="EK23"/>
      <c r="EL23"/>
      <c r="EM23"/>
    </row>
    <row r="24" spans="1:145" ht="21.75" customHeight="1">
      <c r="A24" s="83" t="s">
        <v>22</v>
      </c>
      <c r="B24" s="83"/>
      <c r="C24" s="83"/>
      <c r="D24" s="83"/>
      <c r="E24" s="83"/>
      <c r="F24" s="87" t="s">
        <v>23</v>
      </c>
      <c r="G24" s="87"/>
      <c r="H24" s="87"/>
      <c r="I24" s="87"/>
      <c r="J24" s="87" t="s">
        <v>24</v>
      </c>
      <c r="K24" s="87"/>
      <c r="L24" s="87"/>
      <c r="M24" s="87"/>
      <c r="N24" s="87"/>
      <c r="O24" s="87"/>
      <c r="P24" s="83" t="s">
        <v>25</v>
      </c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0" t="s">
        <v>26</v>
      </c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 t="s">
        <v>27</v>
      </c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 t="s">
        <v>17</v>
      </c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144"/>
      <c r="EN24" s="144"/>
      <c r="EO24" s="145"/>
    </row>
    <row r="25" spans="1:145" ht="21.75" customHeight="1">
      <c r="A25" s="84"/>
      <c r="B25" s="85"/>
      <c r="C25" s="85"/>
      <c r="D25" s="85"/>
      <c r="E25" s="86"/>
      <c r="F25" s="88"/>
      <c r="G25" s="89"/>
      <c r="H25" s="89"/>
      <c r="I25" s="90"/>
      <c r="J25" s="88"/>
      <c r="K25" s="89"/>
      <c r="L25" s="89"/>
      <c r="M25" s="89"/>
      <c r="N25" s="89"/>
      <c r="O25" s="90"/>
      <c r="P25" s="84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6"/>
      <c r="AR25" s="80" t="s">
        <v>18</v>
      </c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 t="s">
        <v>19</v>
      </c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 t="s">
        <v>20</v>
      </c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 t="s">
        <v>18</v>
      </c>
      <c r="CI25" s="80"/>
      <c r="CJ25" s="80"/>
      <c r="CK25" s="80"/>
      <c r="CL25" s="80"/>
      <c r="CM25" s="80"/>
      <c r="CN25" s="80"/>
      <c r="CO25" s="80" t="s">
        <v>19</v>
      </c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 t="s">
        <v>20</v>
      </c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 t="s">
        <v>18</v>
      </c>
      <c r="DM25" s="80"/>
      <c r="DN25" s="80"/>
      <c r="DO25" s="80"/>
      <c r="DP25" s="80"/>
      <c r="DQ25" s="80"/>
      <c r="DR25" s="80"/>
      <c r="DS25" s="80" t="s">
        <v>19</v>
      </c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 t="s">
        <v>20</v>
      </c>
      <c r="EE25" s="80"/>
      <c r="EF25" s="80"/>
      <c r="EG25" s="80"/>
      <c r="EH25" s="80"/>
      <c r="EI25" s="80"/>
      <c r="EJ25" s="80"/>
      <c r="EK25" s="80"/>
      <c r="EL25" s="80"/>
      <c r="EM25" s="147"/>
      <c r="EN25" s="147"/>
      <c r="EO25" s="148"/>
    </row>
    <row r="26" spans="1:145" ht="11.25" customHeight="1">
      <c r="A26" s="82">
        <v>1</v>
      </c>
      <c r="B26" s="82"/>
      <c r="C26" s="82"/>
      <c r="D26" s="82"/>
      <c r="E26" s="82"/>
      <c r="F26" s="82">
        <v>2</v>
      </c>
      <c r="G26" s="82"/>
      <c r="H26" s="82"/>
      <c r="I26" s="82"/>
      <c r="J26" s="82">
        <v>3</v>
      </c>
      <c r="K26" s="82"/>
      <c r="L26" s="82"/>
      <c r="M26" s="82"/>
      <c r="N26" s="82"/>
      <c r="O26" s="82"/>
      <c r="P26" s="82">
        <v>4</v>
      </c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>
        <v>5</v>
      </c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>
        <v>6</v>
      </c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>
        <v>7</v>
      </c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>
        <v>8</v>
      </c>
      <c r="CI26" s="82"/>
      <c r="CJ26" s="82"/>
      <c r="CK26" s="82"/>
      <c r="CL26" s="82"/>
      <c r="CM26" s="82"/>
      <c r="CN26" s="82"/>
      <c r="CO26" s="82">
        <v>9</v>
      </c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>
        <v>10</v>
      </c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>
        <v>11</v>
      </c>
      <c r="DM26" s="82"/>
      <c r="DN26" s="82"/>
      <c r="DO26" s="82"/>
      <c r="DP26" s="82"/>
      <c r="DQ26" s="82"/>
      <c r="DR26" s="82"/>
      <c r="DS26" s="82">
        <v>12</v>
      </c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>
        <v>13</v>
      </c>
      <c r="EE26" s="82"/>
      <c r="EF26" s="82"/>
      <c r="EG26" s="82"/>
      <c r="EH26" s="82"/>
      <c r="EI26" s="82"/>
      <c r="EJ26" s="82"/>
      <c r="EK26" s="82"/>
      <c r="EL26" s="82"/>
      <c r="EM26" s="149">
        <v>14</v>
      </c>
      <c r="EN26" s="150"/>
      <c r="EO26" s="151"/>
    </row>
    <row r="27" spans="1:145" ht="72.75" customHeight="1">
      <c r="A27" s="91">
        <v>2</v>
      </c>
      <c r="B27" s="91"/>
      <c r="C27" s="91"/>
      <c r="D27" s="91"/>
      <c r="E27" s="91"/>
      <c r="F27" s="92" t="s">
        <v>111</v>
      </c>
      <c r="G27" s="92"/>
      <c r="H27" s="92"/>
      <c r="I27" s="92"/>
      <c r="J27" s="93">
        <v>1020</v>
      </c>
      <c r="K27" s="93"/>
      <c r="L27" s="93"/>
      <c r="M27" s="93"/>
      <c r="N27" s="93"/>
      <c r="O27" s="93"/>
      <c r="P27" s="94" t="s">
        <v>33</v>
      </c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68">
        <f>AR28</f>
        <v>23155.482</v>
      </c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>
        <f>BG28+BG29+BG30</f>
        <v>229.779</v>
      </c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>
        <f>AR27+BG27</f>
        <v>23385.261</v>
      </c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1">
        <f>CH28</f>
        <v>23121.90052</v>
      </c>
      <c r="CJ27" s="71"/>
      <c r="CK27" s="71"/>
      <c r="CL27" s="71"/>
      <c r="CM27" s="71"/>
      <c r="CN27" s="71">
        <f>CO28+CO29+CO30</f>
        <v>891.49469</v>
      </c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>
        <f>CI27+CN27+0.001</f>
        <v>24013.39621</v>
      </c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66">
        <f>CI27-AR27</f>
        <v>-33.58148000000074</v>
      </c>
      <c r="DM27" s="66"/>
      <c r="DN27" s="66"/>
      <c r="DO27" s="66"/>
      <c r="DP27" s="66"/>
      <c r="DQ27" s="66"/>
      <c r="DR27" s="66"/>
      <c r="DS27" s="66">
        <f>CN27-BG27</f>
        <v>661.71569</v>
      </c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>
        <f>DL27+DS27+0.001</f>
        <v>628.1352099999992</v>
      </c>
      <c r="EE27" s="66"/>
      <c r="EF27" s="66"/>
      <c r="EG27" s="66"/>
      <c r="EH27" s="66"/>
      <c r="EI27" s="66"/>
      <c r="EJ27" s="66"/>
      <c r="EK27" s="66"/>
      <c r="EL27" s="66"/>
      <c r="EM27" s="152"/>
      <c r="EN27" s="153"/>
      <c r="EO27" s="154"/>
    </row>
    <row r="28" spans="1:145" ht="102" customHeight="1">
      <c r="A28" s="56">
        <v>3</v>
      </c>
      <c r="B28" s="56"/>
      <c r="C28" s="56"/>
      <c r="D28" s="56"/>
      <c r="E28" s="56"/>
      <c r="F28" s="57" t="s">
        <v>111</v>
      </c>
      <c r="G28" s="58"/>
      <c r="H28" s="58"/>
      <c r="I28" s="58"/>
      <c r="J28" s="59">
        <v>1020</v>
      </c>
      <c r="K28" s="59"/>
      <c r="L28" s="59"/>
      <c r="M28" s="59"/>
      <c r="N28" s="59"/>
      <c r="O28" s="59"/>
      <c r="P28" s="70" t="s">
        <v>89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0">
        <v>23155.482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3">
        <v>108.229</v>
      </c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0">
        <f>AR28+BG28</f>
        <v>23263.711</v>
      </c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9">
        <v>23121.90052</v>
      </c>
      <c r="CI28" s="69"/>
      <c r="CJ28" s="69"/>
      <c r="CK28" s="69"/>
      <c r="CL28" s="69"/>
      <c r="CM28" s="69"/>
      <c r="CN28" s="69"/>
      <c r="CO28" s="63">
        <f>84.7789+687.16791</f>
        <v>771.94681</v>
      </c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9">
        <f>CH28+CO28</f>
        <v>23893.84733</v>
      </c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6">
        <f>CH28-AR28</f>
        <v>-33.58148000000074</v>
      </c>
      <c r="DM28" s="66"/>
      <c r="DN28" s="66"/>
      <c r="DO28" s="66"/>
      <c r="DP28" s="66"/>
      <c r="DQ28" s="66"/>
      <c r="DR28" s="66"/>
      <c r="DS28" s="63">
        <f>CO28-BG28</f>
        <v>663.71781</v>
      </c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>
        <f>DL28+DS28</f>
        <v>630.1363299999992</v>
      </c>
      <c r="EE28" s="63"/>
      <c r="EF28" s="63"/>
      <c r="EG28" s="63"/>
      <c r="EH28" s="63"/>
      <c r="EI28" s="63"/>
      <c r="EJ28" s="63"/>
      <c r="EK28" s="63"/>
      <c r="EL28" s="63"/>
      <c r="EM28" s="140" t="s">
        <v>144</v>
      </c>
      <c r="EN28" s="141"/>
      <c r="EO28" s="142"/>
    </row>
    <row r="29" spans="1:145" ht="37.5" customHeight="1">
      <c r="A29" s="56">
        <v>1</v>
      </c>
      <c r="B29" s="56"/>
      <c r="C29" s="56"/>
      <c r="D29" s="56"/>
      <c r="E29" s="56"/>
      <c r="F29" s="57" t="s">
        <v>111</v>
      </c>
      <c r="G29" s="58"/>
      <c r="H29" s="58"/>
      <c r="I29" s="58"/>
      <c r="J29" s="59">
        <v>1020</v>
      </c>
      <c r="K29" s="59"/>
      <c r="L29" s="59"/>
      <c r="M29" s="59"/>
      <c r="N29" s="59"/>
      <c r="O29" s="59"/>
      <c r="P29" s="62" t="s">
        <v>28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61">
        <v>121.55</v>
      </c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>
        <f>BG29</f>
        <v>121.55</v>
      </c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4"/>
      <c r="CI29" s="64"/>
      <c r="CJ29" s="64"/>
      <c r="CK29" s="64"/>
      <c r="CL29" s="64"/>
      <c r="CM29" s="64"/>
      <c r="CN29" s="64"/>
      <c r="CO29" s="63">
        <v>119.54788</v>
      </c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>
        <f>CO29</f>
        <v>119.54788</v>
      </c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4"/>
      <c r="DM29" s="64"/>
      <c r="DN29" s="64"/>
      <c r="DO29" s="64"/>
      <c r="DP29" s="64"/>
      <c r="DQ29" s="64"/>
      <c r="DR29" s="64"/>
      <c r="DS29" s="63">
        <f>CO29-BG29</f>
        <v>-2.002119999999991</v>
      </c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>
        <f>DS29</f>
        <v>-2.002119999999991</v>
      </c>
      <c r="EE29" s="63"/>
      <c r="EF29" s="63"/>
      <c r="EG29" s="63"/>
      <c r="EH29" s="63"/>
      <c r="EI29" s="63"/>
      <c r="EJ29" s="63"/>
      <c r="EK29" s="63"/>
      <c r="EL29" s="63"/>
      <c r="EM29" s="134" t="s">
        <v>145</v>
      </c>
      <c r="EN29" s="135"/>
      <c r="EO29" s="136"/>
    </row>
    <row r="30" spans="1:145" ht="30.75" customHeight="1" hidden="1">
      <c r="A30" s="56">
        <v>2</v>
      </c>
      <c r="B30" s="56"/>
      <c r="C30" s="56"/>
      <c r="D30" s="56"/>
      <c r="E30" s="56"/>
      <c r="F30" s="57" t="s">
        <v>111</v>
      </c>
      <c r="G30" s="58"/>
      <c r="H30" s="58"/>
      <c r="I30" s="58"/>
      <c r="J30" s="59">
        <v>1020</v>
      </c>
      <c r="K30" s="59"/>
      <c r="L30" s="59"/>
      <c r="M30" s="59"/>
      <c r="N30" s="59"/>
      <c r="O30" s="59"/>
      <c r="P30" s="62" t="s">
        <v>29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>
        <f>BG30</f>
        <v>0</v>
      </c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53"/>
      <c r="CI30" s="53"/>
      <c r="CJ30" s="53"/>
      <c r="CK30" s="53"/>
      <c r="CL30" s="53"/>
      <c r="CM30" s="53"/>
      <c r="CN30" s="53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>
        <f>CO30</f>
        <v>0</v>
      </c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53"/>
      <c r="DM30" s="53"/>
      <c r="DN30" s="53"/>
      <c r="DO30" s="53"/>
      <c r="DP30" s="53"/>
      <c r="DQ30" s="53"/>
      <c r="DR30" s="53"/>
      <c r="DS30" s="61">
        <f>CO30-BG30</f>
        <v>0</v>
      </c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>
        <f>DS30</f>
        <v>0</v>
      </c>
      <c r="EE30" s="61"/>
      <c r="EF30" s="61"/>
      <c r="EG30" s="61"/>
      <c r="EH30" s="61"/>
      <c r="EI30" s="61"/>
      <c r="EJ30" s="61"/>
      <c r="EK30" s="61"/>
      <c r="EL30" s="61"/>
      <c r="EM30" s="137" t="s">
        <v>106</v>
      </c>
      <c r="EN30" s="138"/>
      <c r="EO30" s="139"/>
    </row>
    <row r="31" spans="1:145" s="14" customFormat="1" ht="30.75" customHeight="1">
      <c r="A31" s="95">
        <v>1</v>
      </c>
      <c r="B31" s="95"/>
      <c r="C31" s="95"/>
      <c r="D31" s="95"/>
      <c r="E31" s="95"/>
      <c r="F31" s="73" t="s">
        <v>112</v>
      </c>
      <c r="G31" s="73"/>
      <c r="H31" s="73"/>
      <c r="I31" s="73"/>
      <c r="J31" s="74">
        <v>1010</v>
      </c>
      <c r="K31" s="74"/>
      <c r="L31" s="74"/>
      <c r="M31" s="74"/>
      <c r="N31" s="74"/>
      <c r="O31" s="74"/>
      <c r="P31" s="75" t="s">
        <v>114</v>
      </c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2">
        <f>AR32</f>
        <v>3361.65</v>
      </c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>
        <f>BG33+BG34</f>
        <v>8.65</v>
      </c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>
        <f>AR31+BG31</f>
        <v>3370.3</v>
      </c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1">
        <f>CH32</f>
        <v>3330.95023</v>
      </c>
      <c r="CJ31" s="71"/>
      <c r="CK31" s="71"/>
      <c r="CL31" s="71"/>
      <c r="CM31" s="71"/>
      <c r="CN31" s="71">
        <f>CO32+CO33+CO34</f>
        <v>86.81395</v>
      </c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>
        <f>CI31+CN31</f>
        <v>3417.76418</v>
      </c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66">
        <f>CI31-AR31</f>
        <v>-30.69977000000017</v>
      </c>
      <c r="DM31" s="66"/>
      <c r="DN31" s="66"/>
      <c r="DO31" s="66"/>
      <c r="DP31" s="66"/>
      <c r="DQ31" s="66"/>
      <c r="DR31" s="66"/>
      <c r="DS31" s="66">
        <f>CN31-BG31</f>
        <v>78.16395</v>
      </c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>
        <f>DL31+DS31</f>
        <v>47.46417999999983</v>
      </c>
      <c r="EE31" s="66"/>
      <c r="EF31" s="66"/>
      <c r="EG31" s="66"/>
      <c r="EH31" s="66"/>
      <c r="EI31" s="66"/>
      <c r="EJ31" s="66"/>
      <c r="EK31" s="66"/>
      <c r="EL31" s="66"/>
      <c r="EM31" s="185"/>
      <c r="EN31" s="175"/>
      <c r="EO31" s="171"/>
    </row>
    <row r="32" spans="1:145" ht="137.25" customHeight="1">
      <c r="A32" s="56">
        <v>1</v>
      </c>
      <c r="B32" s="56"/>
      <c r="C32" s="56"/>
      <c r="D32" s="56"/>
      <c r="E32" s="56"/>
      <c r="F32" s="57" t="s">
        <v>112</v>
      </c>
      <c r="G32" s="58"/>
      <c r="H32" s="58"/>
      <c r="I32" s="58"/>
      <c r="J32" s="59">
        <v>1010</v>
      </c>
      <c r="K32" s="59"/>
      <c r="L32" s="59"/>
      <c r="M32" s="59"/>
      <c r="N32" s="59"/>
      <c r="O32" s="59"/>
      <c r="P32" s="70" t="s">
        <v>115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0">
        <v>3361.65</v>
      </c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60">
        <f>AR32</f>
        <v>3361.65</v>
      </c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9">
        <v>3330.95023</v>
      </c>
      <c r="CI32" s="69"/>
      <c r="CJ32" s="69"/>
      <c r="CK32" s="69"/>
      <c r="CL32" s="69"/>
      <c r="CM32" s="69"/>
      <c r="CN32" s="69"/>
      <c r="CO32" s="63">
        <v>78.16395</v>
      </c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9">
        <f>CH32+CO32</f>
        <v>3409.11418</v>
      </c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3">
        <f>CH32-AR32</f>
        <v>-30.69977000000017</v>
      </c>
      <c r="DM32" s="63"/>
      <c r="DN32" s="63"/>
      <c r="DO32" s="63"/>
      <c r="DP32" s="63"/>
      <c r="DQ32" s="63"/>
      <c r="DR32" s="63"/>
      <c r="DS32" s="63">
        <f>CO32-BG32</f>
        <v>78.16395</v>
      </c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>
        <f>DL32+DS32</f>
        <v>47.46417999999983</v>
      </c>
      <c r="EE32" s="63"/>
      <c r="EF32" s="63"/>
      <c r="EG32" s="63"/>
      <c r="EH32" s="63"/>
      <c r="EI32" s="63"/>
      <c r="EJ32" s="63"/>
      <c r="EK32" s="63"/>
      <c r="EL32" s="63"/>
      <c r="EM32" s="140" t="s">
        <v>146</v>
      </c>
      <c r="EN32" s="141"/>
      <c r="EO32" s="142"/>
    </row>
    <row r="33" spans="1:145" ht="32.25" customHeight="1">
      <c r="A33" s="56">
        <v>2</v>
      </c>
      <c r="B33" s="56"/>
      <c r="C33" s="56"/>
      <c r="D33" s="56"/>
      <c r="E33" s="56"/>
      <c r="F33" s="57" t="s">
        <v>112</v>
      </c>
      <c r="G33" s="58"/>
      <c r="H33" s="58"/>
      <c r="I33" s="58"/>
      <c r="J33" s="59">
        <v>1010</v>
      </c>
      <c r="K33" s="59"/>
      <c r="L33" s="59"/>
      <c r="M33" s="59"/>
      <c r="N33" s="59"/>
      <c r="O33" s="59"/>
      <c r="P33" s="62" t="s">
        <v>28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60">
        <v>8.65</v>
      </c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>
        <f>BG33</f>
        <v>8.65</v>
      </c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4"/>
      <c r="CI33" s="64"/>
      <c r="CJ33" s="64"/>
      <c r="CK33" s="64"/>
      <c r="CL33" s="64"/>
      <c r="CM33" s="64"/>
      <c r="CN33" s="64"/>
      <c r="CO33" s="69">
        <v>8.65</v>
      </c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>
        <f>CO33</f>
        <v>8.65</v>
      </c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4"/>
      <c r="DM33" s="64"/>
      <c r="DN33" s="64"/>
      <c r="DO33" s="64"/>
      <c r="DP33" s="64"/>
      <c r="DQ33" s="64"/>
      <c r="DR33" s="64"/>
      <c r="DS33" s="63">
        <f>CZ33-BG33</f>
        <v>0</v>
      </c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>
        <f>DS33</f>
        <v>0</v>
      </c>
      <c r="EE33" s="63"/>
      <c r="EF33" s="63"/>
      <c r="EG33" s="63"/>
      <c r="EH33" s="63"/>
      <c r="EI33" s="63"/>
      <c r="EJ33" s="63"/>
      <c r="EK33" s="63"/>
      <c r="EL33" s="63"/>
      <c r="EM33" s="155"/>
      <c r="EN33" s="156"/>
      <c r="EO33" s="157"/>
    </row>
    <row r="34" spans="1:145" ht="85.5" customHeight="1" hidden="1">
      <c r="A34" s="56">
        <v>3</v>
      </c>
      <c r="B34" s="56"/>
      <c r="C34" s="56"/>
      <c r="D34" s="56"/>
      <c r="E34" s="56"/>
      <c r="F34" s="57" t="s">
        <v>112</v>
      </c>
      <c r="G34" s="58"/>
      <c r="H34" s="58"/>
      <c r="I34" s="58"/>
      <c r="J34" s="59">
        <v>1010</v>
      </c>
      <c r="K34" s="59"/>
      <c r="L34" s="59"/>
      <c r="M34" s="59"/>
      <c r="N34" s="59"/>
      <c r="O34" s="59"/>
      <c r="P34" s="62" t="s">
        <v>29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>
        <f>BG34</f>
        <v>0</v>
      </c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53"/>
      <c r="CI34" s="53"/>
      <c r="CJ34" s="53"/>
      <c r="CK34" s="53"/>
      <c r="CL34" s="53"/>
      <c r="CM34" s="53"/>
      <c r="CN34" s="53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>
        <f>CO34</f>
        <v>0</v>
      </c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53"/>
      <c r="DM34" s="53"/>
      <c r="DN34" s="53"/>
      <c r="DO34" s="53"/>
      <c r="DP34" s="53"/>
      <c r="DQ34" s="53"/>
      <c r="DR34" s="53"/>
      <c r="DS34" s="61">
        <f>CO34-BG34</f>
        <v>0</v>
      </c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>
        <f>DS34</f>
        <v>0</v>
      </c>
      <c r="EE34" s="61"/>
      <c r="EF34" s="61"/>
      <c r="EG34" s="61"/>
      <c r="EH34" s="61"/>
      <c r="EI34" s="61"/>
      <c r="EJ34" s="61"/>
      <c r="EK34" s="61"/>
      <c r="EL34" s="61"/>
      <c r="EM34" s="158" t="s">
        <v>105</v>
      </c>
      <c r="EN34" s="159"/>
      <c r="EO34" s="160"/>
    </row>
    <row r="35" spans="1:145" ht="11.25" customHeight="1">
      <c r="A35" s="67" t="s">
        <v>30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8">
        <f>AR27+AR31</f>
        <v>26517.132</v>
      </c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>
        <f>BG27+BG31</f>
        <v>238.429</v>
      </c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>
        <f>AR35+BF35</f>
        <v>26755.561</v>
      </c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>
        <f>CI27+CI31</f>
        <v>26452.850749999998</v>
      </c>
      <c r="CH35" s="68"/>
      <c r="CI35" s="68"/>
      <c r="CJ35" s="68"/>
      <c r="CK35" s="68"/>
      <c r="CL35" s="68"/>
      <c r="CM35" s="68"/>
      <c r="CN35" s="68">
        <f>CN27+CN31</f>
        <v>978.30864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>
        <f>CG35+CN35+0.001</f>
        <v>27431.160389999997</v>
      </c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5">
        <f>CG35-AR35</f>
        <v>-64.28125000000364</v>
      </c>
      <c r="DM35" s="65"/>
      <c r="DN35" s="65"/>
      <c r="DO35" s="65"/>
      <c r="DP35" s="65"/>
      <c r="DQ35" s="65"/>
      <c r="DR35" s="65"/>
      <c r="DS35" s="65">
        <f>CN35-BF35</f>
        <v>739.87964</v>
      </c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>
        <f>DL35+DS35+0.001</f>
        <v>675.5993899999963</v>
      </c>
      <c r="EE35" s="65"/>
      <c r="EF35" s="65"/>
      <c r="EG35" s="65"/>
      <c r="EH35" s="65"/>
      <c r="EI35" s="65"/>
      <c r="EJ35" s="65"/>
      <c r="EK35" s="65"/>
      <c r="EL35" s="65"/>
      <c r="EM35" s="149"/>
      <c r="EN35" s="150"/>
      <c r="EO35" s="151"/>
    </row>
    <row r="36" spans="1:143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</row>
    <row r="37" spans="1:143" ht="11.25" customHeight="1">
      <c r="A37" s="1" t="s">
        <v>137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 s="1" t="s">
        <v>14</v>
      </c>
      <c r="ED37"/>
      <c r="EE37"/>
      <c r="EF37"/>
      <c r="EG37"/>
      <c r="EH37"/>
      <c r="EI37"/>
      <c r="EJ37"/>
      <c r="EK37"/>
      <c r="EL37"/>
      <c r="EM37"/>
    </row>
    <row r="38" spans="1:145" ht="21.75" customHeight="1">
      <c r="A38" s="83" t="s">
        <v>31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0" t="s">
        <v>26</v>
      </c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 t="s">
        <v>27</v>
      </c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 t="s">
        <v>17</v>
      </c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143" t="s">
        <v>68</v>
      </c>
      <c r="EN38" s="144"/>
      <c r="EO38" s="145"/>
    </row>
    <row r="39" spans="1:145" ht="21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6"/>
      <c r="AX39" s="80" t="s">
        <v>18</v>
      </c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 t="s">
        <v>19</v>
      </c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 t="s">
        <v>20</v>
      </c>
      <c r="BZ39" s="80"/>
      <c r="CA39" s="80"/>
      <c r="CB39" s="80"/>
      <c r="CC39" s="80"/>
      <c r="CD39" s="80"/>
      <c r="CE39" s="80"/>
      <c r="CF39" s="80"/>
      <c r="CG39" s="80"/>
      <c r="CH39" s="80" t="s">
        <v>18</v>
      </c>
      <c r="CI39" s="80"/>
      <c r="CJ39" s="80"/>
      <c r="CK39" s="80"/>
      <c r="CL39" s="80"/>
      <c r="CM39" s="80"/>
      <c r="CN39" s="80"/>
      <c r="CO39" s="80" t="s">
        <v>19</v>
      </c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 t="s">
        <v>20</v>
      </c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 t="s">
        <v>18</v>
      </c>
      <c r="DM39" s="80"/>
      <c r="DN39" s="80"/>
      <c r="DO39" s="80"/>
      <c r="DP39" s="80"/>
      <c r="DQ39" s="80"/>
      <c r="DR39" s="80"/>
      <c r="DS39" s="80" t="s">
        <v>19</v>
      </c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 t="s">
        <v>20</v>
      </c>
      <c r="EE39" s="80"/>
      <c r="EF39" s="80"/>
      <c r="EG39" s="80"/>
      <c r="EH39" s="80"/>
      <c r="EI39" s="80"/>
      <c r="EJ39" s="80"/>
      <c r="EK39" s="80"/>
      <c r="EL39" s="80"/>
      <c r="EM39" s="146"/>
      <c r="EN39" s="147"/>
      <c r="EO39" s="148"/>
    </row>
    <row r="40" spans="1:145" ht="11.25" customHeight="1">
      <c r="A40" s="82">
        <v>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>
        <v>2</v>
      </c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>
        <v>3</v>
      </c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>
        <v>4</v>
      </c>
      <c r="BZ40" s="82"/>
      <c r="CA40" s="82"/>
      <c r="CB40" s="82"/>
      <c r="CC40" s="82"/>
      <c r="CD40" s="82"/>
      <c r="CE40" s="82"/>
      <c r="CF40" s="82"/>
      <c r="CG40" s="82"/>
      <c r="CH40" s="82">
        <v>5</v>
      </c>
      <c r="CI40" s="82"/>
      <c r="CJ40" s="82"/>
      <c r="CK40" s="82"/>
      <c r="CL40" s="82"/>
      <c r="CM40" s="82"/>
      <c r="CN40" s="82"/>
      <c r="CO40" s="82">
        <v>6</v>
      </c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>
        <v>7</v>
      </c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>
        <v>8</v>
      </c>
      <c r="DM40" s="82"/>
      <c r="DN40" s="82"/>
      <c r="DO40" s="82"/>
      <c r="DP40" s="82"/>
      <c r="DQ40" s="82"/>
      <c r="DR40" s="82"/>
      <c r="DS40" s="82">
        <v>9</v>
      </c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>
        <v>10</v>
      </c>
      <c r="EE40" s="82"/>
      <c r="EF40" s="82"/>
      <c r="EG40" s="82"/>
      <c r="EH40" s="82"/>
      <c r="EI40" s="82"/>
      <c r="EJ40" s="82"/>
      <c r="EK40" s="82"/>
      <c r="EL40" s="82"/>
      <c r="EM40" s="149">
        <v>11</v>
      </c>
      <c r="EN40" s="150"/>
      <c r="EO40" s="151"/>
    </row>
    <row r="41" spans="1:145" s="6" customFormat="1" ht="11.25" customHeight="1">
      <c r="A41" s="96" t="s">
        <v>32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7">
        <f>AX42</f>
        <v>26517.132</v>
      </c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>
        <f>BK42</f>
        <v>238.429</v>
      </c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>
        <f>BY42</f>
        <v>26755.560999999998</v>
      </c>
      <c r="BZ41" s="97"/>
      <c r="CA41" s="97"/>
      <c r="CB41" s="97"/>
      <c r="CC41" s="97"/>
      <c r="CD41" s="97"/>
      <c r="CE41" s="97"/>
      <c r="CF41" s="97"/>
      <c r="CG41" s="97"/>
      <c r="CH41" s="97">
        <f>CH42</f>
        <v>26452.851229999997</v>
      </c>
      <c r="CI41" s="97"/>
      <c r="CJ41" s="97"/>
      <c r="CK41" s="97"/>
      <c r="CL41" s="97"/>
      <c r="CM41" s="97"/>
      <c r="CN41" s="97"/>
      <c r="CO41" s="97">
        <f>CO42</f>
        <v>978.30864</v>
      </c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>
        <f>CZ42</f>
        <v>27431.159869999996</v>
      </c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>
        <f aca="true" t="shared" si="0" ref="DL41:DL46">CH41-AX41</f>
        <v>-64.28077000000485</v>
      </c>
      <c r="DM41" s="97"/>
      <c r="DN41" s="97"/>
      <c r="DO41" s="97"/>
      <c r="DP41" s="97"/>
      <c r="DQ41" s="97"/>
      <c r="DR41" s="97"/>
      <c r="DS41" s="97">
        <f aca="true" t="shared" si="1" ref="DS41:DS46">CO41-BK41</f>
        <v>739.87964</v>
      </c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>
        <f aca="true" t="shared" si="2" ref="ED41:ED46">DL41+DS41</f>
        <v>675.5988699999951</v>
      </c>
      <c r="EE41" s="97"/>
      <c r="EF41" s="97"/>
      <c r="EG41" s="97"/>
      <c r="EH41" s="97"/>
      <c r="EI41" s="97"/>
      <c r="EJ41" s="97"/>
      <c r="EK41" s="97"/>
      <c r="EL41" s="97"/>
      <c r="EM41" s="152"/>
      <c r="EN41" s="153"/>
      <c r="EO41" s="154"/>
    </row>
    <row r="42" spans="1:145" ht="11.25" customHeight="1">
      <c r="A42" s="98" t="s">
        <v>107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9">
        <f>AX43+AX44+AX45</f>
        <v>26517.132</v>
      </c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>
        <f>BK43+BK45</f>
        <v>238.429</v>
      </c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>
        <f>BY43+BY44+BY45</f>
        <v>26755.560999999998</v>
      </c>
      <c r="BZ42" s="99"/>
      <c r="CA42" s="99"/>
      <c r="CB42" s="99"/>
      <c r="CC42" s="99"/>
      <c r="CD42" s="99"/>
      <c r="CE42" s="99"/>
      <c r="CF42" s="99"/>
      <c r="CG42" s="99"/>
      <c r="CH42" s="99">
        <f>CH43+CH45+CH44</f>
        <v>26452.851229999997</v>
      </c>
      <c r="CI42" s="99"/>
      <c r="CJ42" s="99"/>
      <c r="CK42" s="99"/>
      <c r="CL42" s="99"/>
      <c r="CM42" s="99"/>
      <c r="CN42" s="99"/>
      <c r="CO42" s="99">
        <f>CO43+CO45</f>
        <v>978.30864</v>
      </c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>
        <f>CZ43+CZ45+CZ44</f>
        <v>27431.159869999996</v>
      </c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>
        <f t="shared" si="0"/>
        <v>-64.28077000000485</v>
      </c>
      <c r="DM42" s="99"/>
      <c r="DN42" s="99"/>
      <c r="DO42" s="99"/>
      <c r="DP42" s="99"/>
      <c r="DQ42" s="99"/>
      <c r="DR42" s="99"/>
      <c r="DS42" s="99">
        <f t="shared" si="1"/>
        <v>739.87964</v>
      </c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>
        <f t="shared" si="2"/>
        <v>675.5988699999951</v>
      </c>
      <c r="EE42" s="99"/>
      <c r="EF42" s="99"/>
      <c r="EG42" s="99"/>
      <c r="EH42" s="99"/>
      <c r="EI42" s="99"/>
      <c r="EJ42" s="99"/>
      <c r="EK42" s="99"/>
      <c r="EL42" s="99"/>
      <c r="EM42" s="152"/>
      <c r="EN42" s="153"/>
      <c r="EO42" s="154"/>
    </row>
    <row r="43" spans="1:145" s="6" customFormat="1" ht="114" customHeight="1">
      <c r="A43" s="172">
        <v>3104</v>
      </c>
      <c r="B43" s="172"/>
      <c r="C43" s="172"/>
      <c r="D43" s="172"/>
      <c r="E43" s="172"/>
      <c r="F43" s="172"/>
      <c r="G43" s="174" t="s">
        <v>147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00">
        <v>23027.164</v>
      </c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>
        <f>BG27</f>
        <v>229.779</v>
      </c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>
        <f>AX43+BK43</f>
        <v>23256.943</v>
      </c>
      <c r="BZ43" s="100"/>
      <c r="CA43" s="100"/>
      <c r="CB43" s="100"/>
      <c r="CC43" s="100"/>
      <c r="CD43" s="100"/>
      <c r="CE43" s="100"/>
      <c r="CF43" s="100"/>
      <c r="CG43" s="100"/>
      <c r="CH43" s="100">
        <v>22993.583</v>
      </c>
      <c r="CI43" s="100"/>
      <c r="CJ43" s="100"/>
      <c r="CK43" s="100"/>
      <c r="CL43" s="100"/>
      <c r="CM43" s="100"/>
      <c r="CN43" s="100"/>
      <c r="CO43" s="100">
        <f>CN27</f>
        <v>891.49469</v>
      </c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>
        <f>CH43+CO43</f>
        <v>23885.07769</v>
      </c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>
        <f t="shared" si="0"/>
        <v>-33.58100000000195</v>
      </c>
      <c r="DM43" s="100"/>
      <c r="DN43" s="100"/>
      <c r="DO43" s="100"/>
      <c r="DP43" s="100"/>
      <c r="DQ43" s="100"/>
      <c r="DR43" s="100"/>
      <c r="DS43" s="100">
        <f t="shared" si="1"/>
        <v>661.71569</v>
      </c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>
        <f t="shared" si="2"/>
        <v>628.134689999998</v>
      </c>
      <c r="EE43" s="100"/>
      <c r="EF43" s="100"/>
      <c r="EG43" s="100"/>
      <c r="EH43" s="100"/>
      <c r="EI43" s="100"/>
      <c r="EJ43" s="100"/>
      <c r="EK43" s="100"/>
      <c r="EL43" s="100"/>
      <c r="EM43" s="140" t="s">
        <v>148</v>
      </c>
      <c r="EN43" s="141"/>
      <c r="EO43" s="142"/>
    </row>
    <row r="44" spans="1:145" s="6" customFormat="1" ht="45.75" customHeight="1">
      <c r="A44" s="172">
        <v>3104</v>
      </c>
      <c r="B44" s="172"/>
      <c r="C44" s="172"/>
      <c r="D44" s="172"/>
      <c r="E44" s="172"/>
      <c r="F44" s="172"/>
      <c r="G44" s="173" t="s">
        <v>139</v>
      </c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00">
        <v>128.318</v>
      </c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>
        <f>AX44+BK44</f>
        <v>128.318</v>
      </c>
      <c r="BZ44" s="100"/>
      <c r="CA44" s="100"/>
      <c r="CB44" s="100"/>
      <c r="CC44" s="100"/>
      <c r="CD44" s="100"/>
      <c r="CE44" s="100"/>
      <c r="CF44" s="100"/>
      <c r="CG44" s="100"/>
      <c r="CH44" s="100">
        <v>128.318</v>
      </c>
      <c r="CI44" s="100"/>
      <c r="CJ44" s="100"/>
      <c r="CK44" s="100"/>
      <c r="CL44" s="100"/>
      <c r="CM44" s="100"/>
      <c r="CN44" s="100"/>
      <c r="CO44" s="100">
        <f>CN28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>
        <f>CH44+CO44</f>
        <v>128.318</v>
      </c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>
        <f t="shared" si="0"/>
        <v>0</v>
      </c>
      <c r="DM44" s="100"/>
      <c r="DN44" s="100"/>
      <c r="DO44" s="100"/>
      <c r="DP44" s="100"/>
      <c r="DQ44" s="100"/>
      <c r="DR44" s="100"/>
      <c r="DS44" s="100">
        <f t="shared" si="1"/>
        <v>0</v>
      </c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>
        <f t="shared" si="2"/>
        <v>0</v>
      </c>
      <c r="EE44" s="100"/>
      <c r="EF44" s="100"/>
      <c r="EG44" s="100"/>
      <c r="EH44" s="100"/>
      <c r="EI44" s="100"/>
      <c r="EJ44" s="100"/>
      <c r="EK44" s="100"/>
      <c r="EL44" s="100"/>
      <c r="EM44" s="140"/>
      <c r="EN44" s="141"/>
      <c r="EO44" s="142"/>
    </row>
    <row r="45" spans="1:145" s="6" customFormat="1" ht="135.75" customHeight="1">
      <c r="A45" s="172">
        <v>3105</v>
      </c>
      <c r="B45" s="172"/>
      <c r="C45" s="172"/>
      <c r="D45" s="172"/>
      <c r="E45" s="172"/>
      <c r="F45" s="172"/>
      <c r="G45" s="173" t="s">
        <v>114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00">
        <f>AR32</f>
        <v>3361.65</v>
      </c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>
        <f>BG31</f>
        <v>8.65</v>
      </c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>
        <f>AX45+BK45</f>
        <v>3370.3</v>
      </c>
      <c r="BZ45" s="100"/>
      <c r="CA45" s="100"/>
      <c r="CB45" s="100"/>
      <c r="CC45" s="100"/>
      <c r="CD45" s="100"/>
      <c r="CE45" s="100"/>
      <c r="CF45" s="100"/>
      <c r="CG45" s="100"/>
      <c r="CH45" s="100">
        <f>CI31</f>
        <v>3330.95023</v>
      </c>
      <c r="CI45" s="100"/>
      <c r="CJ45" s="100"/>
      <c r="CK45" s="100"/>
      <c r="CL45" s="100"/>
      <c r="CM45" s="100"/>
      <c r="CN45" s="100"/>
      <c r="CO45" s="100">
        <f>CN31</f>
        <v>86.81395</v>
      </c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>
        <f>CH45+CO45</f>
        <v>3417.76418</v>
      </c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>
        <f t="shared" si="0"/>
        <v>-30.69977000000017</v>
      </c>
      <c r="DM45" s="100"/>
      <c r="DN45" s="100"/>
      <c r="DO45" s="100"/>
      <c r="DP45" s="100"/>
      <c r="DQ45" s="100"/>
      <c r="DR45" s="100"/>
      <c r="DS45" s="100">
        <f t="shared" si="1"/>
        <v>78.16395</v>
      </c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>
        <f t="shared" si="2"/>
        <v>47.46417999999983</v>
      </c>
      <c r="EE45" s="100"/>
      <c r="EF45" s="100"/>
      <c r="EG45" s="100"/>
      <c r="EH45" s="100"/>
      <c r="EI45" s="100"/>
      <c r="EJ45" s="100"/>
      <c r="EK45" s="100"/>
      <c r="EL45" s="100"/>
      <c r="EM45" s="140" t="s">
        <v>146</v>
      </c>
      <c r="EN45" s="141"/>
      <c r="EO45" s="142"/>
    </row>
    <row r="46" spans="1:145" s="6" customFormat="1" ht="11.25" customHeight="1">
      <c r="A46" s="96" t="s">
        <v>34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7">
        <f>AX42</f>
        <v>26517.132</v>
      </c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>
        <f>BK42</f>
        <v>238.429</v>
      </c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>
        <f>BY42</f>
        <v>26755.560999999998</v>
      </c>
      <c r="BZ46" s="97"/>
      <c r="CA46" s="97"/>
      <c r="CB46" s="97"/>
      <c r="CC46" s="97"/>
      <c r="CD46" s="97"/>
      <c r="CE46" s="97"/>
      <c r="CF46" s="97"/>
      <c r="CG46" s="97"/>
      <c r="CH46" s="97">
        <f>CH42</f>
        <v>26452.851229999997</v>
      </c>
      <c r="CI46" s="97"/>
      <c r="CJ46" s="97"/>
      <c r="CK46" s="97"/>
      <c r="CL46" s="97"/>
      <c r="CM46" s="97"/>
      <c r="CN46" s="97"/>
      <c r="CO46" s="97">
        <f>CO42</f>
        <v>978.30864</v>
      </c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>
        <f>CH46+CO46</f>
        <v>27431.159869999996</v>
      </c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>
        <f t="shared" si="0"/>
        <v>-64.28077000000485</v>
      </c>
      <c r="DM46" s="97"/>
      <c r="DN46" s="97"/>
      <c r="DO46" s="97"/>
      <c r="DP46" s="97"/>
      <c r="DQ46" s="97"/>
      <c r="DR46" s="97"/>
      <c r="DS46" s="97">
        <f t="shared" si="1"/>
        <v>739.87964</v>
      </c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>
        <f t="shared" si="2"/>
        <v>675.5988699999951</v>
      </c>
      <c r="EE46" s="97"/>
      <c r="EF46" s="97"/>
      <c r="EG46" s="97"/>
      <c r="EH46" s="97"/>
      <c r="EI46" s="97"/>
      <c r="EJ46" s="97"/>
      <c r="EK46" s="97"/>
      <c r="EL46" s="97"/>
      <c r="EM46" s="161"/>
      <c r="EN46" s="162"/>
      <c r="EO46" s="163"/>
    </row>
    <row r="47" ht="11.25" customHeight="1"/>
    <row r="48" spans="1:143" ht="11.25" customHeight="1">
      <c r="A48" s="1" t="s">
        <v>35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</row>
    <row r="49" spans="1:143" ht="32.25" customHeight="1">
      <c r="A49" s="80" t="s">
        <v>22</v>
      </c>
      <c r="B49" s="80"/>
      <c r="C49" s="80"/>
      <c r="D49" s="80"/>
      <c r="E49" s="80"/>
      <c r="F49" s="101" t="s">
        <v>23</v>
      </c>
      <c r="G49" s="101"/>
      <c r="H49" s="101"/>
      <c r="I49" s="101"/>
      <c r="J49" s="101"/>
      <c r="K49" s="101"/>
      <c r="L49" s="80" t="s">
        <v>36</v>
      </c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102" t="s">
        <v>37</v>
      </c>
      <c r="BE49" s="102"/>
      <c r="BF49" s="102"/>
      <c r="BG49" s="102"/>
      <c r="BH49" s="102"/>
      <c r="BI49" s="102"/>
      <c r="BJ49" s="102"/>
      <c r="BK49" s="80" t="s">
        <v>38</v>
      </c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 t="s">
        <v>26</v>
      </c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 t="s">
        <v>39</v>
      </c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 t="s">
        <v>17</v>
      </c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/>
    </row>
    <row r="50" spans="1:143" ht="11.25" customHeight="1">
      <c r="A50" s="81">
        <v>1</v>
      </c>
      <c r="B50" s="81"/>
      <c r="C50" s="81"/>
      <c r="D50" s="81"/>
      <c r="E50" s="81"/>
      <c r="F50" s="81">
        <v>2</v>
      </c>
      <c r="G50" s="81"/>
      <c r="H50" s="81"/>
      <c r="I50" s="81"/>
      <c r="J50" s="81"/>
      <c r="K50" s="81"/>
      <c r="L50" s="81">
        <v>3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>
        <v>4</v>
      </c>
      <c r="BE50" s="81"/>
      <c r="BF50" s="81"/>
      <c r="BG50" s="81"/>
      <c r="BH50" s="81"/>
      <c r="BI50" s="81"/>
      <c r="BJ50" s="81"/>
      <c r="BK50" s="81">
        <v>5</v>
      </c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>
        <v>6</v>
      </c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>
        <v>7</v>
      </c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>
        <v>8</v>
      </c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/>
    </row>
    <row r="51" spans="1:142" ht="29.25" customHeight="1">
      <c r="A51" s="54" t="s">
        <v>90</v>
      </c>
      <c r="B51" s="55"/>
      <c r="C51" s="55"/>
      <c r="D51" s="55"/>
      <c r="E51" s="55"/>
      <c r="F51" s="55"/>
      <c r="G51" s="55"/>
      <c r="H51" s="55"/>
      <c r="I51" s="55"/>
      <c r="J51" s="55"/>
      <c r="K51" s="103" t="s">
        <v>33</v>
      </c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4"/>
    </row>
    <row r="52" spans="1:143" ht="24.75" customHeight="1">
      <c r="A52" s="49" t="s">
        <v>85</v>
      </c>
      <c r="B52" s="50"/>
      <c r="C52" s="50"/>
      <c r="D52" s="50"/>
      <c r="E52" s="50"/>
      <c r="F52" s="50"/>
      <c r="G52" s="50"/>
      <c r="H52" s="50"/>
      <c r="I52" s="50"/>
      <c r="J52" s="50"/>
      <c r="K52" s="51"/>
      <c r="L52" s="52" t="s">
        <v>89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/>
    </row>
    <row r="53" spans="1:143" ht="12" customHeight="1">
      <c r="A53" s="105" t="s">
        <v>40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/>
    </row>
    <row r="54" spans="1:143" ht="12" customHeight="1">
      <c r="A54" s="106">
        <v>1</v>
      </c>
      <c r="B54" s="106"/>
      <c r="C54" s="106"/>
      <c r="D54" s="106"/>
      <c r="E54" s="106"/>
      <c r="F54" s="21" t="s">
        <v>111</v>
      </c>
      <c r="G54" s="22"/>
      <c r="H54" s="22"/>
      <c r="I54" s="22"/>
      <c r="J54" s="22"/>
      <c r="K54" s="22"/>
      <c r="L54" s="107" t="s">
        <v>41</v>
      </c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 t="s">
        <v>42</v>
      </c>
      <c r="BF54" s="107"/>
      <c r="BG54" s="107"/>
      <c r="BH54" s="107"/>
      <c r="BI54" s="107"/>
      <c r="BJ54" s="107"/>
      <c r="BK54" s="107"/>
      <c r="BL54" s="107" t="s">
        <v>43</v>
      </c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8">
        <v>1</v>
      </c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48">
        <v>1</v>
      </c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5">
        <f>CU54-CC54</f>
        <v>0</v>
      </c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/>
    </row>
    <row r="55" spans="1:143" ht="12" customHeight="1">
      <c r="A55" s="106">
        <v>2</v>
      </c>
      <c r="B55" s="106"/>
      <c r="C55" s="106"/>
      <c r="D55" s="106"/>
      <c r="E55" s="106"/>
      <c r="F55" s="21" t="s">
        <v>111</v>
      </c>
      <c r="G55" s="22"/>
      <c r="H55" s="22"/>
      <c r="I55" s="22"/>
      <c r="J55" s="22"/>
      <c r="K55" s="22"/>
      <c r="L55" s="107" t="s">
        <v>44</v>
      </c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 t="s">
        <v>42</v>
      </c>
      <c r="BF55" s="107"/>
      <c r="BG55" s="107"/>
      <c r="BH55" s="107"/>
      <c r="BI55" s="107"/>
      <c r="BJ55" s="107"/>
      <c r="BK55" s="107"/>
      <c r="BL55" s="107" t="s">
        <v>43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8">
        <v>12</v>
      </c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48">
        <v>12</v>
      </c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5">
        <f>CU55-CC55</f>
        <v>0</v>
      </c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/>
    </row>
    <row r="56" spans="1:143" ht="12" customHeight="1">
      <c r="A56" s="106">
        <v>3</v>
      </c>
      <c r="B56" s="106"/>
      <c r="C56" s="106"/>
      <c r="D56" s="106"/>
      <c r="E56" s="106"/>
      <c r="F56" s="21" t="s">
        <v>111</v>
      </c>
      <c r="G56" s="22"/>
      <c r="H56" s="22"/>
      <c r="I56" s="22"/>
      <c r="J56" s="22"/>
      <c r="K56" s="22"/>
      <c r="L56" s="109" t="s">
        <v>69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 t="s">
        <v>42</v>
      </c>
      <c r="BF56" s="107"/>
      <c r="BG56" s="107"/>
      <c r="BH56" s="107"/>
      <c r="BI56" s="107"/>
      <c r="BJ56" s="107"/>
      <c r="BK56" s="107"/>
      <c r="BL56" s="107" t="s">
        <v>45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10">
        <v>276.5</v>
      </c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1">
        <v>276.5</v>
      </c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2">
        <f>CU56-CC56</f>
        <v>0</v>
      </c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/>
    </row>
    <row r="57" spans="1:143" ht="12" customHeight="1" hidden="1">
      <c r="A57" s="106">
        <v>43103</v>
      </c>
      <c r="B57" s="106"/>
      <c r="C57" s="106"/>
      <c r="D57" s="106"/>
      <c r="E57" s="106"/>
      <c r="F57" s="21" t="s">
        <v>111</v>
      </c>
      <c r="G57" s="22"/>
      <c r="H57" s="22"/>
      <c r="I57" s="22"/>
      <c r="J57" s="22"/>
      <c r="K57" s="22"/>
      <c r="L57" s="107" t="s">
        <v>47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 t="s">
        <v>42</v>
      </c>
      <c r="BF57" s="107"/>
      <c r="BG57" s="107"/>
      <c r="BH57" s="107"/>
      <c r="BI57" s="107"/>
      <c r="BJ57" s="107"/>
      <c r="BK57" s="107"/>
      <c r="BL57" s="107" t="s">
        <v>45</v>
      </c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13">
        <v>21.25</v>
      </c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30">
        <v>21.25</v>
      </c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28">
        <f>CU57-CC57</f>
        <v>0</v>
      </c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/>
    </row>
    <row r="58" spans="1:143" ht="24.75" customHeight="1">
      <c r="A58" s="114" t="s">
        <v>71</v>
      </c>
      <c r="B58" s="115"/>
      <c r="C58" s="115"/>
      <c r="D58" s="115"/>
      <c r="E58" s="115"/>
      <c r="F58" s="21" t="s">
        <v>111</v>
      </c>
      <c r="G58" s="22"/>
      <c r="H58" s="22"/>
      <c r="I58" s="22"/>
      <c r="J58" s="22"/>
      <c r="K58" s="22"/>
      <c r="L58" s="109" t="s">
        <v>70</v>
      </c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 t="s">
        <v>42</v>
      </c>
      <c r="BF58" s="107"/>
      <c r="BG58" s="107"/>
      <c r="BH58" s="107"/>
      <c r="BI58" s="107"/>
      <c r="BJ58" s="107"/>
      <c r="BK58" s="107"/>
      <c r="BL58" s="107" t="s">
        <v>45</v>
      </c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8">
        <v>197</v>
      </c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48">
        <v>197</v>
      </c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5">
        <f>CU58-CC58</f>
        <v>0</v>
      </c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/>
    </row>
    <row r="59" spans="1:142" s="15" customFormat="1" ht="11.25" customHeight="1">
      <c r="A59" s="186" t="s">
        <v>46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76"/>
    </row>
    <row r="60" spans="1:142" s="14" customFormat="1" ht="18" customHeight="1">
      <c r="A60" s="31" t="s">
        <v>127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</row>
    <row r="61" spans="1:143" ht="12" customHeight="1">
      <c r="A61" s="105" t="s">
        <v>48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/>
    </row>
    <row r="62" spans="1:143" ht="25.5" customHeight="1">
      <c r="A62" s="20">
        <v>1</v>
      </c>
      <c r="B62" s="20"/>
      <c r="C62" s="20"/>
      <c r="D62" s="20"/>
      <c r="E62" s="20"/>
      <c r="F62" s="38" t="s">
        <v>111</v>
      </c>
      <c r="G62" s="39"/>
      <c r="H62" s="39"/>
      <c r="I62" s="39"/>
      <c r="J62" s="39"/>
      <c r="K62" s="39"/>
      <c r="L62" s="23" t="s">
        <v>116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 t="s">
        <v>49</v>
      </c>
      <c r="BF62" s="24"/>
      <c r="BG62" s="24"/>
      <c r="BH62" s="24"/>
      <c r="BI62" s="24"/>
      <c r="BJ62" s="24"/>
      <c r="BK62" s="24"/>
      <c r="BL62" s="24" t="s">
        <v>50</v>
      </c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48">
        <f>CC72</f>
        <v>9849</v>
      </c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>
        <v>10509</v>
      </c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5">
        <f aca="true" t="shared" si="3" ref="DQ62:DQ79">CU62-CC62</f>
        <v>660</v>
      </c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/>
    </row>
    <row r="63" spans="1:143" ht="11.25" customHeight="1">
      <c r="A63" s="188" t="s">
        <v>46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1"/>
      <c r="EM63"/>
    </row>
    <row r="64" spans="1:143" ht="18" customHeight="1">
      <c r="A64" s="31" t="s">
        <v>140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/>
    </row>
    <row r="65" spans="1:143" ht="12" hidden="1">
      <c r="A65" s="20">
        <v>2</v>
      </c>
      <c r="B65" s="20"/>
      <c r="C65" s="20"/>
      <c r="D65" s="20"/>
      <c r="E65" s="20"/>
      <c r="F65" s="38" t="s">
        <v>111</v>
      </c>
      <c r="G65" s="39"/>
      <c r="H65" s="39"/>
      <c r="I65" s="39"/>
      <c r="J65" s="39"/>
      <c r="K65" s="39"/>
      <c r="L65" s="24" t="s">
        <v>51</v>
      </c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 t="s">
        <v>49</v>
      </c>
      <c r="BF65" s="24"/>
      <c r="BG65" s="24"/>
      <c r="BH65" s="24"/>
      <c r="BI65" s="24"/>
      <c r="BJ65" s="24"/>
      <c r="BK65" s="24"/>
      <c r="BL65" s="24" t="s">
        <v>50</v>
      </c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48">
        <v>9245</v>
      </c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5">
        <f t="shared" si="3"/>
        <v>-9245</v>
      </c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/>
    </row>
    <row r="66" spans="1:143" ht="15.75" customHeight="1">
      <c r="A66" s="36" t="s">
        <v>72</v>
      </c>
      <c r="B66" s="37"/>
      <c r="C66" s="37"/>
      <c r="D66" s="37"/>
      <c r="E66" s="37"/>
      <c r="F66" s="38" t="s">
        <v>111</v>
      </c>
      <c r="G66" s="39"/>
      <c r="H66" s="39"/>
      <c r="I66" s="39"/>
      <c r="J66" s="39"/>
      <c r="K66" s="39"/>
      <c r="L66" s="23" t="s">
        <v>78</v>
      </c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 t="s">
        <v>49</v>
      </c>
      <c r="BF66" s="24"/>
      <c r="BG66" s="24"/>
      <c r="BH66" s="24"/>
      <c r="BI66" s="24"/>
      <c r="BJ66" s="24"/>
      <c r="BK66" s="24"/>
      <c r="BL66" s="24" t="s">
        <v>50</v>
      </c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48">
        <v>104</v>
      </c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>
        <v>96</v>
      </c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5">
        <f t="shared" si="3"/>
        <v>-8</v>
      </c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/>
    </row>
    <row r="67" spans="1:143" ht="11.25" customHeight="1">
      <c r="A67" s="188" t="s">
        <v>46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8"/>
      <c r="EM67"/>
    </row>
    <row r="68" spans="1:142" s="14" customFormat="1" ht="26.25" customHeight="1">
      <c r="A68" s="31" t="s">
        <v>141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</row>
    <row r="69" spans="1:143" ht="24" customHeight="1">
      <c r="A69" s="36" t="s">
        <v>73</v>
      </c>
      <c r="B69" s="37"/>
      <c r="C69" s="37"/>
      <c r="D69" s="37"/>
      <c r="E69" s="37"/>
      <c r="F69" s="38" t="s">
        <v>111</v>
      </c>
      <c r="G69" s="39"/>
      <c r="H69" s="39"/>
      <c r="I69" s="39"/>
      <c r="J69" s="39"/>
      <c r="K69" s="39"/>
      <c r="L69" s="40" t="s">
        <v>117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24" t="s">
        <v>49</v>
      </c>
      <c r="BF69" s="24"/>
      <c r="BG69" s="24"/>
      <c r="BH69" s="24"/>
      <c r="BI69" s="24"/>
      <c r="BJ69" s="24"/>
      <c r="BK69" s="24"/>
      <c r="BL69" s="24" t="s">
        <v>50</v>
      </c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48">
        <f>CC72</f>
        <v>9849</v>
      </c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>
        <v>9637</v>
      </c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5">
        <f t="shared" si="3"/>
        <v>-212</v>
      </c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/>
    </row>
    <row r="70" spans="1:143" ht="16.5" customHeight="1">
      <c r="A70" s="188" t="s">
        <v>46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8"/>
      <c r="EM70"/>
    </row>
    <row r="71" spans="1:142" s="14" customFormat="1" ht="27" customHeight="1">
      <c r="A71" s="31" t="s">
        <v>142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</row>
    <row r="72" spans="1:143" ht="25.5" customHeight="1">
      <c r="A72" s="36" t="s">
        <v>74</v>
      </c>
      <c r="B72" s="37"/>
      <c r="C72" s="37"/>
      <c r="D72" s="37"/>
      <c r="E72" s="37"/>
      <c r="F72" s="38" t="s">
        <v>111</v>
      </c>
      <c r="G72" s="39"/>
      <c r="H72" s="39"/>
      <c r="I72" s="39"/>
      <c r="J72" s="39"/>
      <c r="K72" s="39"/>
      <c r="L72" s="40" t="s">
        <v>75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24" t="s">
        <v>42</v>
      </c>
      <c r="BF72" s="24"/>
      <c r="BG72" s="24"/>
      <c r="BH72" s="24"/>
      <c r="BI72" s="24"/>
      <c r="BJ72" s="24"/>
      <c r="BK72" s="24"/>
      <c r="BL72" s="24" t="s">
        <v>53</v>
      </c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48">
        <f>CC73+CC74</f>
        <v>9849</v>
      </c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>
        <v>9637</v>
      </c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70"/>
      <c r="DQ72" s="45">
        <f t="shared" si="3"/>
        <v>-212</v>
      </c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/>
    </row>
    <row r="73" spans="1:143" ht="12" customHeight="1">
      <c r="A73" s="36" t="s">
        <v>71</v>
      </c>
      <c r="B73" s="37"/>
      <c r="C73" s="37"/>
      <c r="D73" s="37"/>
      <c r="E73" s="37"/>
      <c r="F73" s="38" t="s">
        <v>111</v>
      </c>
      <c r="G73" s="39"/>
      <c r="H73" s="39"/>
      <c r="I73" s="39"/>
      <c r="J73" s="39"/>
      <c r="K73" s="39"/>
      <c r="L73" s="41" t="s">
        <v>76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24" t="s">
        <v>49</v>
      </c>
      <c r="BF73" s="24"/>
      <c r="BG73" s="24"/>
      <c r="BH73" s="24"/>
      <c r="BI73" s="24"/>
      <c r="BJ73" s="24"/>
      <c r="BK73" s="24"/>
      <c r="BL73" s="24" t="s">
        <v>53</v>
      </c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48">
        <v>1816</v>
      </c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>
        <f>CU72-CU74</f>
        <v>2038</v>
      </c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5">
        <f t="shared" si="3"/>
        <v>222</v>
      </c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/>
    </row>
    <row r="74" spans="1:143" ht="12" customHeight="1">
      <c r="A74" s="36" t="s">
        <v>118</v>
      </c>
      <c r="B74" s="37"/>
      <c r="C74" s="37"/>
      <c r="D74" s="37"/>
      <c r="E74" s="37"/>
      <c r="F74" s="38" t="s">
        <v>111</v>
      </c>
      <c r="G74" s="39"/>
      <c r="H74" s="39"/>
      <c r="I74" s="39"/>
      <c r="J74" s="39"/>
      <c r="K74" s="39"/>
      <c r="L74" s="41" t="s">
        <v>77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24" t="s">
        <v>49</v>
      </c>
      <c r="BF74" s="24"/>
      <c r="BG74" s="24"/>
      <c r="BH74" s="24"/>
      <c r="BI74" s="24"/>
      <c r="BJ74" s="24"/>
      <c r="BK74" s="24"/>
      <c r="BL74" s="24" t="s">
        <v>53</v>
      </c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48">
        <v>8033</v>
      </c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>
        <v>7599</v>
      </c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5">
        <f t="shared" si="3"/>
        <v>-434</v>
      </c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/>
    </row>
    <row r="75" spans="1:143" ht="16.5" customHeight="1">
      <c r="A75" s="188" t="s">
        <v>46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5"/>
      <c r="EL75" s="171"/>
      <c r="EM75"/>
    </row>
    <row r="76" spans="1:142" s="14" customFormat="1" ht="24" customHeight="1">
      <c r="A76" s="31" t="s">
        <v>142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</row>
    <row r="77" spans="1:143" ht="30.75" customHeight="1">
      <c r="A77" s="36" t="s">
        <v>79</v>
      </c>
      <c r="B77" s="37"/>
      <c r="C77" s="37"/>
      <c r="D77" s="37"/>
      <c r="E77" s="37"/>
      <c r="F77" s="38" t="s">
        <v>111</v>
      </c>
      <c r="G77" s="39"/>
      <c r="H77" s="39"/>
      <c r="I77" s="39"/>
      <c r="J77" s="39"/>
      <c r="K77" s="39"/>
      <c r="L77" s="46" t="s">
        <v>82</v>
      </c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48">
        <f>CC78+CC79</f>
        <v>9849</v>
      </c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>
        <f>CU72</f>
        <v>9637</v>
      </c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5">
        <f t="shared" si="3"/>
        <v>-212</v>
      </c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/>
    </row>
    <row r="78" spans="1:143" ht="12" customHeight="1">
      <c r="A78" s="36" t="s">
        <v>80</v>
      </c>
      <c r="B78" s="37"/>
      <c r="C78" s="37"/>
      <c r="D78" s="37"/>
      <c r="E78" s="37"/>
      <c r="F78" s="38" t="s">
        <v>111</v>
      </c>
      <c r="G78" s="39"/>
      <c r="H78" s="39"/>
      <c r="I78" s="39"/>
      <c r="J78" s="39"/>
      <c r="K78" s="39"/>
      <c r="L78" s="41" t="s">
        <v>76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24" t="s">
        <v>49</v>
      </c>
      <c r="BF78" s="24"/>
      <c r="BG78" s="24"/>
      <c r="BH78" s="24"/>
      <c r="BI78" s="24"/>
      <c r="BJ78" s="24"/>
      <c r="BK78" s="24"/>
      <c r="BL78" s="24" t="s">
        <v>53</v>
      </c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48">
        <f>CC73</f>
        <v>1816</v>
      </c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>
        <f>CU73</f>
        <v>2038</v>
      </c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5">
        <f t="shared" si="3"/>
        <v>222</v>
      </c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/>
    </row>
    <row r="79" spans="1:143" ht="12">
      <c r="A79" s="36" t="s">
        <v>81</v>
      </c>
      <c r="B79" s="37"/>
      <c r="C79" s="37"/>
      <c r="D79" s="37"/>
      <c r="E79" s="37"/>
      <c r="F79" s="38" t="s">
        <v>111</v>
      </c>
      <c r="G79" s="39"/>
      <c r="H79" s="39"/>
      <c r="I79" s="39"/>
      <c r="J79" s="39"/>
      <c r="K79" s="39"/>
      <c r="L79" s="41" t="s">
        <v>77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24" t="s">
        <v>49</v>
      </c>
      <c r="BF79" s="24"/>
      <c r="BG79" s="24"/>
      <c r="BH79" s="24"/>
      <c r="BI79" s="24"/>
      <c r="BJ79" s="24"/>
      <c r="BK79" s="24"/>
      <c r="BL79" s="24" t="s">
        <v>53</v>
      </c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48">
        <f>CC74</f>
        <v>8033</v>
      </c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>
        <f>CU74</f>
        <v>7599</v>
      </c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5">
        <f t="shared" si="3"/>
        <v>-434</v>
      </c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/>
    </row>
    <row r="80" spans="1:143" ht="11.25" customHeight="1">
      <c r="A80" s="188" t="s">
        <v>46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79"/>
      <c r="EK80" s="179"/>
      <c r="EL80" s="178"/>
      <c r="EM80"/>
    </row>
    <row r="81" spans="1:143" ht="27" customHeight="1">
      <c r="A81" s="31" t="s">
        <v>142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/>
    </row>
    <row r="82" spans="1:143" ht="12" customHeight="1">
      <c r="A82" s="19" t="s">
        <v>52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/>
    </row>
    <row r="83" spans="1:143" ht="39" customHeight="1">
      <c r="A83" s="20">
        <v>1</v>
      </c>
      <c r="B83" s="20"/>
      <c r="C83" s="20"/>
      <c r="D83" s="20"/>
      <c r="E83" s="20"/>
      <c r="F83" s="38" t="s">
        <v>111</v>
      </c>
      <c r="G83" s="39"/>
      <c r="H83" s="39"/>
      <c r="I83" s="39"/>
      <c r="J83" s="39"/>
      <c r="K83" s="39"/>
      <c r="L83" s="23" t="s">
        <v>119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 t="s">
        <v>49</v>
      </c>
      <c r="BF83" s="24"/>
      <c r="BG83" s="24"/>
      <c r="BH83" s="24"/>
      <c r="BI83" s="24"/>
      <c r="BJ83" s="24"/>
      <c r="BK83" s="24"/>
      <c r="BL83" s="24" t="s">
        <v>53</v>
      </c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48">
        <v>50</v>
      </c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>
        <f>CU69/CU58</f>
        <v>48.91878172588832</v>
      </c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5">
        <f>CU83-CC83</f>
        <v>-1.0812182741116771</v>
      </c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/>
    </row>
    <row r="84" spans="1:143" ht="11.25" customHeight="1">
      <c r="A84" s="188" t="s">
        <v>46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89"/>
      <c r="EM84"/>
    </row>
    <row r="85" spans="1:143" ht="28.5" customHeight="1">
      <c r="A85" s="166" t="s">
        <v>149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8"/>
      <c r="EM85"/>
    </row>
    <row r="86" spans="1:143" ht="34.5" customHeight="1">
      <c r="A86" s="20">
        <v>2</v>
      </c>
      <c r="B86" s="20"/>
      <c r="C86" s="20"/>
      <c r="D86" s="20"/>
      <c r="E86" s="20"/>
      <c r="F86" s="38" t="s">
        <v>111</v>
      </c>
      <c r="G86" s="39"/>
      <c r="H86" s="39"/>
      <c r="I86" s="39"/>
      <c r="J86" s="39"/>
      <c r="K86" s="39"/>
      <c r="L86" s="23" t="s">
        <v>83</v>
      </c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3" t="s">
        <v>54</v>
      </c>
      <c r="BF86" s="24"/>
      <c r="BG86" s="24"/>
      <c r="BH86" s="24"/>
      <c r="BI86" s="24"/>
      <c r="BJ86" s="24"/>
      <c r="BK86" s="24"/>
      <c r="BL86" s="24" t="s">
        <v>53</v>
      </c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180">
        <v>2362.04</v>
      </c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>
        <f>CZ28/CU69*1000+0.003</f>
        <v>2479.389461554426</v>
      </c>
      <c r="CV86" s="180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0"/>
      <c r="DI86" s="180"/>
      <c r="DJ86" s="180"/>
      <c r="DK86" s="180"/>
      <c r="DL86" s="180"/>
      <c r="DM86" s="180"/>
      <c r="DN86" s="180"/>
      <c r="DO86" s="180"/>
      <c r="DP86" s="180"/>
      <c r="DQ86" s="181">
        <f>CU86-CC86-0.004</f>
        <v>117.34546155442594</v>
      </c>
      <c r="DR86" s="181"/>
      <c r="DS86" s="181"/>
      <c r="DT86" s="181"/>
      <c r="DU86" s="181"/>
      <c r="DV86" s="181"/>
      <c r="DW86" s="181"/>
      <c r="DX86" s="181"/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81"/>
      <c r="EL86" s="181"/>
      <c r="EM86"/>
    </row>
    <row r="87" spans="1:143" ht="11.25" customHeight="1">
      <c r="A87" s="188" t="s">
        <v>46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79"/>
      <c r="DJ87" s="179"/>
      <c r="DK87" s="179"/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179"/>
      <c r="DX87" s="179"/>
      <c r="DY87" s="179"/>
      <c r="DZ87" s="179"/>
      <c r="EA87" s="179"/>
      <c r="EB87" s="179"/>
      <c r="EC87" s="179"/>
      <c r="ED87" s="179"/>
      <c r="EE87" s="179"/>
      <c r="EF87" s="179"/>
      <c r="EG87" s="179"/>
      <c r="EH87" s="179"/>
      <c r="EI87" s="179"/>
      <c r="EJ87" s="179"/>
      <c r="EK87" s="179"/>
      <c r="EL87" s="189"/>
      <c r="EM87"/>
    </row>
    <row r="88" spans="1:143" ht="37.5" customHeight="1">
      <c r="A88" s="16" t="s">
        <v>150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8"/>
      <c r="EM88"/>
    </row>
    <row r="89" spans="1:143" ht="38.25" customHeight="1">
      <c r="A89" s="20">
        <v>3</v>
      </c>
      <c r="B89" s="20"/>
      <c r="C89" s="20"/>
      <c r="D89" s="20"/>
      <c r="E89" s="20"/>
      <c r="F89" s="38" t="s">
        <v>111</v>
      </c>
      <c r="G89" s="39"/>
      <c r="H89" s="39"/>
      <c r="I89" s="39"/>
      <c r="J89" s="39"/>
      <c r="K89" s="39"/>
      <c r="L89" s="23" t="s">
        <v>84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3" t="s">
        <v>54</v>
      </c>
      <c r="BF89" s="24"/>
      <c r="BG89" s="24"/>
      <c r="BH89" s="24"/>
      <c r="BI89" s="24"/>
      <c r="BJ89" s="24"/>
      <c r="BK89" s="24"/>
      <c r="BL89" s="24" t="s">
        <v>53</v>
      </c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180">
        <f>CC86</f>
        <v>2362.04</v>
      </c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>
        <f>CU86</f>
        <v>2479.389461554426</v>
      </c>
      <c r="CV89" s="180"/>
      <c r="CW89" s="180"/>
      <c r="CX89" s="180"/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0"/>
      <c r="DN89" s="180"/>
      <c r="DO89" s="180"/>
      <c r="DP89" s="180"/>
      <c r="DQ89" s="181">
        <f>DQ86</f>
        <v>117.34546155442594</v>
      </c>
      <c r="DR89" s="181"/>
      <c r="DS89" s="181"/>
      <c r="DT89" s="181"/>
      <c r="DU89" s="181"/>
      <c r="DV89" s="181"/>
      <c r="DW89" s="181"/>
      <c r="DX89" s="181"/>
      <c r="DY89" s="181"/>
      <c r="DZ89" s="181"/>
      <c r="EA89" s="181"/>
      <c r="EB89" s="181"/>
      <c r="EC89" s="181"/>
      <c r="ED89" s="181"/>
      <c r="EE89" s="181"/>
      <c r="EF89" s="181"/>
      <c r="EG89" s="181"/>
      <c r="EH89" s="181"/>
      <c r="EI89" s="181"/>
      <c r="EJ89" s="181"/>
      <c r="EK89" s="181"/>
      <c r="EL89" s="181"/>
      <c r="EM89"/>
    </row>
    <row r="90" spans="1:143" ht="11.25" customHeight="1">
      <c r="A90" s="188" t="s">
        <v>46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DH90" s="179"/>
      <c r="DI90" s="179"/>
      <c r="DJ90" s="179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9"/>
      <c r="EF90" s="179"/>
      <c r="EG90" s="179"/>
      <c r="EH90" s="179"/>
      <c r="EI90" s="179"/>
      <c r="EJ90" s="179"/>
      <c r="EK90" s="177"/>
      <c r="EL90" s="178"/>
      <c r="EM90"/>
    </row>
    <row r="91" spans="1:143" ht="37.5" customHeight="1">
      <c r="A91" s="16" t="s">
        <v>150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8"/>
      <c r="EM91"/>
    </row>
    <row r="92" spans="1:143" ht="38.25" customHeight="1">
      <c r="A92" s="20">
        <v>4</v>
      </c>
      <c r="B92" s="20"/>
      <c r="C92" s="20"/>
      <c r="D92" s="20"/>
      <c r="E92" s="20"/>
      <c r="F92" s="38" t="s">
        <v>111</v>
      </c>
      <c r="G92" s="39"/>
      <c r="H92" s="39"/>
      <c r="I92" s="39"/>
      <c r="J92" s="39"/>
      <c r="K92" s="39"/>
      <c r="L92" s="23" t="s">
        <v>120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 t="s">
        <v>54</v>
      </c>
      <c r="BF92" s="24"/>
      <c r="BG92" s="24"/>
      <c r="BH92" s="24"/>
      <c r="BI92" s="24"/>
      <c r="BJ92" s="24"/>
      <c r="BK92" s="24"/>
      <c r="BL92" s="24" t="s">
        <v>53</v>
      </c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180">
        <f>CC86</f>
        <v>2362.04</v>
      </c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>
        <f>CU89</f>
        <v>2479.389461554426</v>
      </c>
      <c r="CV92" s="180"/>
      <c r="CW92" s="180"/>
      <c r="CX92" s="180"/>
      <c r="CY92" s="180"/>
      <c r="CZ92" s="180"/>
      <c r="DA92" s="180"/>
      <c r="DB92" s="180"/>
      <c r="DC92" s="180"/>
      <c r="DD92" s="180"/>
      <c r="DE92" s="180"/>
      <c r="DF92" s="180"/>
      <c r="DG92" s="180"/>
      <c r="DH92" s="180"/>
      <c r="DI92" s="180"/>
      <c r="DJ92" s="180"/>
      <c r="DK92" s="180"/>
      <c r="DL92" s="180"/>
      <c r="DM92" s="180"/>
      <c r="DN92" s="180"/>
      <c r="DO92" s="180"/>
      <c r="DP92" s="180"/>
      <c r="DQ92" s="181">
        <f>DQ86</f>
        <v>117.34546155442594</v>
      </c>
      <c r="DR92" s="181"/>
      <c r="DS92" s="181"/>
      <c r="DT92" s="181"/>
      <c r="DU92" s="181"/>
      <c r="DV92" s="181"/>
      <c r="DW92" s="181"/>
      <c r="DX92" s="181"/>
      <c r="DY92" s="181"/>
      <c r="DZ92" s="181"/>
      <c r="EA92" s="181"/>
      <c r="EB92" s="181"/>
      <c r="EC92" s="181"/>
      <c r="ED92" s="181"/>
      <c r="EE92" s="181"/>
      <c r="EF92" s="181"/>
      <c r="EG92" s="181"/>
      <c r="EH92" s="181"/>
      <c r="EI92" s="181"/>
      <c r="EJ92" s="181"/>
      <c r="EK92" s="181"/>
      <c r="EL92" s="181"/>
      <c r="EM92"/>
    </row>
    <row r="93" spans="1:143" ht="11.25" customHeight="1">
      <c r="A93" s="188" t="s">
        <v>46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175"/>
      <c r="EL93" s="171"/>
      <c r="EM93"/>
    </row>
    <row r="94" spans="1:143" ht="37.5" customHeight="1">
      <c r="A94" s="16" t="s">
        <v>150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8"/>
      <c r="EM94"/>
    </row>
    <row r="95" spans="1:143" ht="21" customHeight="1">
      <c r="A95" s="19" t="s">
        <v>55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/>
    </row>
    <row r="96" spans="1:143" ht="32.25" customHeight="1">
      <c r="A96" s="20">
        <v>1</v>
      </c>
      <c r="B96" s="20"/>
      <c r="C96" s="20"/>
      <c r="D96" s="20"/>
      <c r="E96" s="20"/>
      <c r="F96" s="38" t="s">
        <v>111</v>
      </c>
      <c r="G96" s="39"/>
      <c r="H96" s="39"/>
      <c r="I96" s="39"/>
      <c r="J96" s="39"/>
      <c r="K96" s="39"/>
      <c r="L96" s="44" t="s">
        <v>56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 t="s">
        <v>57</v>
      </c>
      <c r="BF96" s="25"/>
      <c r="BG96" s="25"/>
      <c r="BH96" s="25"/>
      <c r="BI96" s="25"/>
      <c r="BJ96" s="25"/>
      <c r="BK96" s="25"/>
      <c r="BL96" s="25" t="s">
        <v>53</v>
      </c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111">
        <v>100</v>
      </c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>
        <f>CU69/CU62*100</f>
        <v>91.70235036635265</v>
      </c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2">
        <f>CU96-CC96</f>
        <v>-8.297649633647353</v>
      </c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/>
    </row>
    <row r="97" spans="1:143" ht="21.75" customHeight="1">
      <c r="A97" s="190" t="s">
        <v>46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/>
      <c r="CR97" s="182"/>
      <c r="CS97" s="182"/>
      <c r="CT97" s="182"/>
      <c r="CU97" s="182"/>
      <c r="CV97" s="182"/>
      <c r="CW97" s="182"/>
      <c r="CX97" s="182"/>
      <c r="CY97" s="182"/>
      <c r="CZ97" s="182"/>
      <c r="DA97" s="182"/>
      <c r="DB97" s="182"/>
      <c r="DC97" s="182"/>
      <c r="DD97" s="182"/>
      <c r="DE97" s="182"/>
      <c r="DF97" s="182"/>
      <c r="DG97" s="182"/>
      <c r="DH97" s="182"/>
      <c r="DI97" s="182"/>
      <c r="DJ97" s="182"/>
      <c r="DK97" s="182"/>
      <c r="DL97" s="182"/>
      <c r="DM97" s="182"/>
      <c r="DN97" s="182"/>
      <c r="DO97" s="182"/>
      <c r="DP97" s="182"/>
      <c r="DQ97" s="182"/>
      <c r="DR97" s="182"/>
      <c r="DS97" s="182"/>
      <c r="DT97" s="182"/>
      <c r="DU97" s="182"/>
      <c r="DV97" s="182"/>
      <c r="DW97" s="182"/>
      <c r="DX97" s="182"/>
      <c r="DY97" s="182"/>
      <c r="DZ97" s="182"/>
      <c r="EA97" s="182"/>
      <c r="EB97" s="182"/>
      <c r="EC97" s="182"/>
      <c r="ED97" s="182"/>
      <c r="EE97" s="182"/>
      <c r="EF97" s="182"/>
      <c r="EG97" s="182"/>
      <c r="EH97" s="182"/>
      <c r="EI97" s="182"/>
      <c r="EJ97" s="182"/>
      <c r="EK97" s="182"/>
      <c r="EL97" s="191"/>
      <c r="EM97"/>
    </row>
    <row r="98" spans="1:143" ht="29.25" customHeight="1">
      <c r="A98" s="116" t="s">
        <v>128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/>
    </row>
    <row r="99" spans="1:143" ht="18" customHeight="1">
      <c r="A99" s="118" t="s">
        <v>86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20"/>
      <c r="L99" s="117" t="s">
        <v>28</v>
      </c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/>
    </row>
    <row r="100" spans="1:143" ht="21" customHeight="1">
      <c r="A100" s="121" t="s">
        <v>48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/>
    </row>
    <row r="101" spans="1:143" ht="21" customHeight="1">
      <c r="A101" s="193">
        <v>1</v>
      </c>
      <c r="B101" s="193"/>
      <c r="C101" s="193"/>
      <c r="D101" s="193"/>
      <c r="E101" s="193"/>
      <c r="F101" s="194" t="s">
        <v>111</v>
      </c>
      <c r="G101" s="195"/>
      <c r="H101" s="195"/>
      <c r="I101" s="195"/>
      <c r="J101" s="195"/>
      <c r="K101" s="195"/>
      <c r="L101" s="196" t="s">
        <v>58</v>
      </c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 t="s">
        <v>42</v>
      </c>
      <c r="BF101" s="197"/>
      <c r="BG101" s="197"/>
      <c r="BH101" s="197"/>
      <c r="BI101" s="197"/>
      <c r="BJ101" s="197"/>
      <c r="BK101" s="197"/>
      <c r="BL101" s="196" t="s">
        <v>121</v>
      </c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8">
        <v>10</v>
      </c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>
        <v>10</v>
      </c>
      <c r="CV101" s="198"/>
      <c r="CW101" s="198"/>
      <c r="CX101" s="198"/>
      <c r="CY101" s="198"/>
      <c r="CZ101" s="198"/>
      <c r="DA101" s="198"/>
      <c r="DB101" s="198"/>
      <c r="DC101" s="198"/>
      <c r="DD101" s="198"/>
      <c r="DE101" s="198"/>
      <c r="DF101" s="198"/>
      <c r="DG101" s="198"/>
      <c r="DH101" s="198"/>
      <c r="DI101" s="198"/>
      <c r="DJ101" s="198"/>
      <c r="DK101" s="198"/>
      <c r="DL101" s="198"/>
      <c r="DM101" s="198"/>
      <c r="DN101" s="198"/>
      <c r="DO101" s="198"/>
      <c r="DP101" s="198"/>
      <c r="DQ101" s="199">
        <f>CU101-CC101</f>
        <v>0</v>
      </c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/>
    </row>
    <row r="102" spans="1:143" ht="12" customHeight="1">
      <c r="A102" s="200" t="s">
        <v>52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/>
    </row>
    <row r="103" spans="1:143" ht="21.75" customHeight="1">
      <c r="A103" s="193">
        <v>1</v>
      </c>
      <c r="B103" s="193"/>
      <c r="C103" s="193"/>
      <c r="D103" s="193"/>
      <c r="E103" s="193"/>
      <c r="F103" s="194" t="s">
        <v>111</v>
      </c>
      <c r="G103" s="195"/>
      <c r="H103" s="195"/>
      <c r="I103" s="195"/>
      <c r="J103" s="195"/>
      <c r="K103" s="195"/>
      <c r="L103" s="196" t="s">
        <v>87</v>
      </c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 t="s">
        <v>59</v>
      </c>
      <c r="BF103" s="197"/>
      <c r="BG103" s="197"/>
      <c r="BH103" s="197"/>
      <c r="BI103" s="197"/>
      <c r="BJ103" s="197"/>
      <c r="BK103" s="197"/>
      <c r="BL103" s="197" t="s">
        <v>53</v>
      </c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201">
        <v>12.155</v>
      </c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>
        <f>CZ29/10</f>
        <v>11.954788</v>
      </c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2">
        <f>CU103-CC103</f>
        <v>-0.20021199999999872</v>
      </c>
      <c r="DR103" s="203"/>
      <c r="DS103" s="203"/>
      <c r="DT103" s="203"/>
      <c r="DU103" s="203"/>
      <c r="DV103" s="203"/>
      <c r="DW103" s="203"/>
      <c r="DX103" s="203"/>
      <c r="DY103" s="203"/>
      <c r="DZ103" s="203"/>
      <c r="EA103" s="203"/>
      <c r="EB103" s="203"/>
      <c r="EC103" s="203"/>
      <c r="ED103" s="203"/>
      <c r="EE103" s="203"/>
      <c r="EF103" s="203"/>
      <c r="EG103" s="203"/>
      <c r="EH103" s="203"/>
      <c r="EI103" s="203"/>
      <c r="EJ103" s="203"/>
      <c r="EK103" s="203"/>
      <c r="EL103" s="203"/>
      <c r="EM103"/>
    </row>
    <row r="104" spans="1:143" ht="18.75" customHeight="1">
      <c r="A104" s="190" t="s">
        <v>46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  <c r="CH104" s="182"/>
      <c r="CI104" s="182"/>
      <c r="CJ104" s="182"/>
      <c r="CK104" s="182"/>
      <c r="CL104" s="182"/>
      <c r="CM104" s="182"/>
      <c r="CN104" s="182"/>
      <c r="CO104" s="182"/>
      <c r="CP104" s="182"/>
      <c r="CQ104" s="182"/>
      <c r="CR104" s="182"/>
      <c r="CS104" s="182"/>
      <c r="CT104" s="182"/>
      <c r="CU104" s="182"/>
      <c r="CV104" s="182"/>
      <c r="CW104" s="182"/>
      <c r="CX104" s="182"/>
      <c r="CY104" s="182"/>
      <c r="CZ104" s="182"/>
      <c r="DA104" s="182"/>
      <c r="DB104" s="182"/>
      <c r="DC104" s="182"/>
      <c r="DD104" s="182"/>
      <c r="DE104" s="182"/>
      <c r="DF104" s="182"/>
      <c r="DG104" s="182"/>
      <c r="DH104" s="182"/>
      <c r="DI104" s="182"/>
      <c r="DJ104" s="182"/>
      <c r="DK104" s="182"/>
      <c r="DL104" s="182"/>
      <c r="DM104" s="182"/>
      <c r="DN104" s="182"/>
      <c r="DO104" s="182"/>
      <c r="DP104" s="182"/>
      <c r="DQ104" s="182"/>
      <c r="DR104" s="182"/>
      <c r="DS104" s="182"/>
      <c r="DT104" s="182"/>
      <c r="DU104" s="182"/>
      <c r="DV104" s="182"/>
      <c r="DW104" s="182"/>
      <c r="DX104" s="182"/>
      <c r="DY104" s="182"/>
      <c r="DZ104" s="182"/>
      <c r="EA104" s="182"/>
      <c r="EB104" s="182"/>
      <c r="EC104" s="182"/>
      <c r="ED104" s="182"/>
      <c r="EE104" s="182"/>
      <c r="EF104" s="182"/>
      <c r="EG104" s="182"/>
      <c r="EH104" s="182"/>
      <c r="EI104" s="182"/>
      <c r="EJ104" s="182"/>
      <c r="EK104" s="182"/>
      <c r="EL104" s="183"/>
      <c r="EM104"/>
    </row>
    <row r="105" spans="1:143" ht="18.75" customHeight="1">
      <c r="A105" s="16" t="s">
        <v>143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8"/>
      <c r="EM105"/>
    </row>
    <row r="106" spans="1:143" ht="12" customHeight="1">
      <c r="A106" s="19" t="s">
        <v>55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/>
    </row>
    <row r="107" spans="1:143" ht="27" customHeight="1">
      <c r="A107" s="20">
        <v>1</v>
      </c>
      <c r="B107" s="20"/>
      <c r="C107" s="20"/>
      <c r="D107" s="20"/>
      <c r="E107" s="20"/>
      <c r="F107" s="21" t="s">
        <v>111</v>
      </c>
      <c r="G107" s="22"/>
      <c r="H107" s="22"/>
      <c r="I107" s="22"/>
      <c r="J107" s="22"/>
      <c r="K107" s="22"/>
      <c r="L107" s="23" t="s">
        <v>108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5" t="s">
        <v>59</v>
      </c>
      <c r="BF107" s="25"/>
      <c r="BG107" s="25"/>
      <c r="BH107" s="25"/>
      <c r="BI107" s="25"/>
      <c r="BJ107" s="25"/>
      <c r="BK107" s="25"/>
      <c r="BL107" s="44" t="s">
        <v>53</v>
      </c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6">
        <v>0</v>
      </c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>
        <v>0</v>
      </c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8">
        <f>CU107-CC107</f>
        <v>0</v>
      </c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/>
    </row>
    <row r="108" spans="1:142" s="14" customFormat="1" ht="24.75" customHeight="1">
      <c r="A108" s="33" t="s">
        <v>88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5"/>
      <c r="L108" s="43" t="s">
        <v>114</v>
      </c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</row>
    <row r="109" spans="1:143" ht="24.75" customHeight="1">
      <c r="A109" s="49" t="s">
        <v>85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1"/>
      <c r="L109" s="52" t="s">
        <v>115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/>
    </row>
    <row r="110" spans="1:143" ht="12" customHeight="1">
      <c r="A110" s="105" t="s">
        <v>40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/>
    </row>
    <row r="111" spans="1:143" ht="32.25" customHeight="1">
      <c r="A111" s="20">
        <v>1</v>
      </c>
      <c r="B111" s="20"/>
      <c r="C111" s="20"/>
      <c r="D111" s="20"/>
      <c r="E111" s="20"/>
      <c r="F111" s="38" t="s">
        <v>112</v>
      </c>
      <c r="G111" s="39"/>
      <c r="H111" s="39"/>
      <c r="I111" s="39"/>
      <c r="J111" s="39"/>
      <c r="K111" s="39"/>
      <c r="L111" s="23" t="s">
        <v>91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 t="s">
        <v>42</v>
      </c>
      <c r="BF111" s="24"/>
      <c r="BG111" s="24"/>
      <c r="BH111" s="24"/>
      <c r="BI111" s="24"/>
      <c r="BJ111" s="24"/>
      <c r="BK111" s="24"/>
      <c r="BL111" s="23" t="s">
        <v>151</v>
      </c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48">
        <v>1</v>
      </c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>
        <v>1</v>
      </c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5">
        <f>CU111-CC111</f>
        <v>0</v>
      </c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/>
    </row>
    <row r="112" spans="1:143" ht="12" customHeight="1">
      <c r="A112" s="20">
        <v>2</v>
      </c>
      <c r="B112" s="20"/>
      <c r="C112" s="20"/>
      <c r="D112" s="20"/>
      <c r="E112" s="20"/>
      <c r="F112" s="38" t="s">
        <v>112</v>
      </c>
      <c r="G112" s="39"/>
      <c r="H112" s="39"/>
      <c r="I112" s="39"/>
      <c r="J112" s="39"/>
      <c r="K112" s="39"/>
      <c r="L112" s="23" t="s">
        <v>122</v>
      </c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 t="s">
        <v>60</v>
      </c>
      <c r="BF112" s="24"/>
      <c r="BG112" s="24"/>
      <c r="BH112" s="24"/>
      <c r="BI112" s="24"/>
      <c r="BJ112" s="24"/>
      <c r="BK112" s="24"/>
      <c r="BL112" s="24" t="s">
        <v>45</v>
      </c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42">
        <v>33</v>
      </c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111">
        <v>26.5</v>
      </c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2">
        <f>CU112-CC112</f>
        <v>-6.5</v>
      </c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/>
    </row>
    <row r="113" spans="1:143" ht="13.5" customHeight="1">
      <c r="A113" s="190" t="s">
        <v>46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BX113" s="182"/>
      <c r="BY113" s="182"/>
      <c r="BZ113" s="182"/>
      <c r="CA113" s="182"/>
      <c r="CB113" s="182"/>
      <c r="CC113" s="182"/>
      <c r="CD113" s="182"/>
      <c r="CE113" s="182"/>
      <c r="CF113" s="182"/>
      <c r="CG113" s="182"/>
      <c r="CH113" s="182"/>
      <c r="CI113" s="182"/>
      <c r="CJ113" s="182"/>
      <c r="CK113" s="182"/>
      <c r="CL113" s="182"/>
      <c r="CM113" s="182"/>
      <c r="CN113" s="182"/>
      <c r="CO113" s="182"/>
      <c r="CP113" s="182"/>
      <c r="CQ113" s="182"/>
      <c r="CR113" s="182"/>
      <c r="CS113" s="182"/>
      <c r="CT113" s="182"/>
      <c r="CU113" s="182"/>
      <c r="CV113" s="182"/>
      <c r="CW113" s="182"/>
      <c r="CX113" s="182"/>
      <c r="CY113" s="182"/>
      <c r="CZ113" s="182"/>
      <c r="DA113" s="182"/>
      <c r="DB113" s="182"/>
      <c r="DC113" s="182"/>
      <c r="DD113" s="182"/>
      <c r="DE113" s="182"/>
      <c r="DF113" s="182"/>
      <c r="DG113" s="182"/>
      <c r="DH113" s="182"/>
      <c r="DI113" s="182"/>
      <c r="DJ113" s="182"/>
      <c r="DK113" s="182"/>
      <c r="DL113" s="182"/>
      <c r="DM113" s="182"/>
      <c r="DN113" s="182"/>
      <c r="DO113" s="182"/>
      <c r="DP113" s="182"/>
      <c r="DQ113" s="182"/>
      <c r="DR113" s="182"/>
      <c r="DS113" s="182"/>
      <c r="DT113" s="182"/>
      <c r="DU113" s="182"/>
      <c r="DV113" s="182"/>
      <c r="DW113" s="182"/>
      <c r="DX113" s="182"/>
      <c r="DY113" s="182"/>
      <c r="DZ113" s="182"/>
      <c r="EA113" s="182"/>
      <c r="EB113" s="182"/>
      <c r="EC113" s="182"/>
      <c r="ED113" s="182"/>
      <c r="EE113" s="182"/>
      <c r="EF113" s="182"/>
      <c r="EG113" s="182"/>
      <c r="EH113" s="182"/>
      <c r="EI113" s="182"/>
      <c r="EJ113" s="182"/>
      <c r="EK113" s="182"/>
      <c r="EL113" s="183"/>
      <c r="EM113"/>
    </row>
    <row r="114" spans="1:143" ht="18.75" customHeight="1">
      <c r="A114" s="31" t="s">
        <v>152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/>
    </row>
    <row r="115" spans="1:143" ht="12" customHeight="1">
      <c r="A115" s="19" t="s">
        <v>48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/>
    </row>
    <row r="116" spans="1:143" ht="21.75" customHeight="1">
      <c r="A116" s="20">
        <v>1</v>
      </c>
      <c r="B116" s="20"/>
      <c r="C116" s="20"/>
      <c r="D116" s="20"/>
      <c r="E116" s="20"/>
      <c r="F116" s="38" t="s">
        <v>112</v>
      </c>
      <c r="G116" s="39"/>
      <c r="H116" s="39"/>
      <c r="I116" s="39"/>
      <c r="J116" s="39"/>
      <c r="K116" s="39"/>
      <c r="L116" s="23" t="s">
        <v>92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 t="s">
        <v>49</v>
      </c>
      <c r="BF116" s="24"/>
      <c r="BG116" s="24"/>
      <c r="BH116" s="24"/>
      <c r="BI116" s="24"/>
      <c r="BJ116" s="24"/>
      <c r="BK116" s="24"/>
      <c r="BL116" s="23" t="s">
        <v>124</v>
      </c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48">
        <f>CC117+CC118</f>
        <v>139</v>
      </c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>
        <f>CU117+CU118</f>
        <v>206</v>
      </c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5">
        <f>CU116-CC116</f>
        <v>67</v>
      </c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/>
    </row>
    <row r="117" spans="1:143" ht="24.75" customHeight="1">
      <c r="A117" s="36" t="s">
        <v>72</v>
      </c>
      <c r="B117" s="37"/>
      <c r="C117" s="37"/>
      <c r="D117" s="37"/>
      <c r="E117" s="37"/>
      <c r="F117" s="38" t="s">
        <v>112</v>
      </c>
      <c r="G117" s="39"/>
      <c r="H117" s="39"/>
      <c r="I117" s="39"/>
      <c r="J117" s="39"/>
      <c r="K117" s="39"/>
      <c r="L117" s="40" t="s">
        <v>94</v>
      </c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24" t="s">
        <v>49</v>
      </c>
      <c r="BF117" s="24"/>
      <c r="BG117" s="24"/>
      <c r="BH117" s="24"/>
      <c r="BI117" s="24"/>
      <c r="BJ117" s="24"/>
      <c r="BK117" s="24"/>
      <c r="BL117" s="23" t="s">
        <v>124</v>
      </c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48">
        <v>90</v>
      </c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>
        <v>139</v>
      </c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5">
        <f>CU117-CC117</f>
        <v>49</v>
      </c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/>
    </row>
    <row r="118" spans="1:143" ht="28.5" customHeight="1">
      <c r="A118" s="36" t="s">
        <v>93</v>
      </c>
      <c r="B118" s="37"/>
      <c r="C118" s="37"/>
      <c r="D118" s="37"/>
      <c r="E118" s="37"/>
      <c r="F118" s="38" t="s">
        <v>112</v>
      </c>
      <c r="G118" s="39"/>
      <c r="H118" s="39"/>
      <c r="I118" s="39"/>
      <c r="J118" s="39"/>
      <c r="K118" s="39"/>
      <c r="L118" s="40" t="s">
        <v>95</v>
      </c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24" t="s">
        <v>49</v>
      </c>
      <c r="BF118" s="24"/>
      <c r="BG118" s="24"/>
      <c r="BH118" s="24"/>
      <c r="BI118" s="24"/>
      <c r="BJ118" s="24"/>
      <c r="BK118" s="24"/>
      <c r="BL118" s="23" t="s">
        <v>124</v>
      </c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48">
        <v>49</v>
      </c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>
        <v>67</v>
      </c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5">
        <f>CU118-CC118</f>
        <v>18</v>
      </c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/>
    </row>
    <row r="119" spans="1:143" ht="17.25" customHeight="1">
      <c r="A119" s="188" t="s">
        <v>46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179"/>
      <c r="CT119" s="179"/>
      <c r="CU119" s="179"/>
      <c r="CV119" s="179"/>
      <c r="CW119" s="179"/>
      <c r="CX119" s="179"/>
      <c r="CY119" s="179"/>
      <c r="CZ119" s="179"/>
      <c r="DA119" s="179"/>
      <c r="DB119" s="179"/>
      <c r="DC119" s="179"/>
      <c r="DD119" s="179"/>
      <c r="DE119" s="179"/>
      <c r="DF119" s="179"/>
      <c r="DG119" s="179"/>
      <c r="DH119" s="179"/>
      <c r="DI119" s="179"/>
      <c r="DJ119" s="179"/>
      <c r="DK119" s="179"/>
      <c r="DL119" s="179"/>
      <c r="DM119" s="179"/>
      <c r="DN119" s="179"/>
      <c r="DO119" s="179"/>
      <c r="DP119" s="179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  <c r="EG119" s="192"/>
      <c r="EH119" s="192"/>
      <c r="EI119" s="192"/>
      <c r="EJ119" s="192"/>
      <c r="EK119" s="192"/>
      <c r="EL119" s="184"/>
      <c r="EM119"/>
    </row>
    <row r="120" spans="1:143" ht="15" customHeight="1">
      <c r="A120" s="31" t="s">
        <v>129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/>
    </row>
    <row r="121" spans="1:143" ht="15" customHeight="1">
      <c r="A121" s="19" t="s">
        <v>52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/>
    </row>
    <row r="122" spans="1:143" ht="21.75" customHeight="1">
      <c r="A122" s="20">
        <v>1</v>
      </c>
      <c r="B122" s="20"/>
      <c r="C122" s="20"/>
      <c r="D122" s="20"/>
      <c r="E122" s="20"/>
      <c r="F122" s="21" t="s">
        <v>112</v>
      </c>
      <c r="G122" s="22"/>
      <c r="H122" s="22"/>
      <c r="I122" s="22"/>
      <c r="J122" s="22"/>
      <c r="K122" s="22"/>
      <c r="L122" s="23" t="s">
        <v>123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 t="s">
        <v>54</v>
      </c>
      <c r="BF122" s="24"/>
      <c r="BG122" s="24"/>
      <c r="BH122" s="24"/>
      <c r="BI122" s="24"/>
      <c r="BJ122" s="24"/>
      <c r="BK122" s="24"/>
      <c r="BL122" s="24" t="s">
        <v>53</v>
      </c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42">
        <v>24184.53</v>
      </c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>
        <f>CZ32/CU116*1000</f>
        <v>16549.09796116505</v>
      </c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27">
        <f>CU122-CC122</f>
        <v>-7635.432038834948</v>
      </c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/>
    </row>
    <row r="123" spans="1:143" ht="13.5" customHeight="1">
      <c r="A123" s="36" t="s">
        <v>72</v>
      </c>
      <c r="B123" s="37"/>
      <c r="C123" s="37"/>
      <c r="D123" s="37"/>
      <c r="E123" s="37"/>
      <c r="F123" s="21" t="s">
        <v>112</v>
      </c>
      <c r="G123" s="22"/>
      <c r="H123" s="22"/>
      <c r="I123" s="22"/>
      <c r="J123" s="22"/>
      <c r="K123" s="22"/>
      <c r="L123" s="40" t="s">
        <v>96</v>
      </c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24" t="s">
        <v>54</v>
      </c>
      <c r="BF123" s="24"/>
      <c r="BG123" s="24"/>
      <c r="BH123" s="24"/>
      <c r="BI123" s="24"/>
      <c r="BJ123" s="24"/>
      <c r="BK123" s="24"/>
      <c r="BL123" s="24" t="s">
        <v>53</v>
      </c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42">
        <f>CC122</f>
        <v>24184.53</v>
      </c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>
        <f>CU122</f>
        <v>16549.09796116505</v>
      </c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27">
        <f>CU123-CC123</f>
        <v>-7635.432038834948</v>
      </c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/>
    </row>
    <row r="124" spans="1:143" ht="15" customHeight="1">
      <c r="A124" s="36" t="s">
        <v>93</v>
      </c>
      <c r="B124" s="37"/>
      <c r="C124" s="37"/>
      <c r="D124" s="37"/>
      <c r="E124" s="37"/>
      <c r="F124" s="21" t="s">
        <v>112</v>
      </c>
      <c r="G124" s="22"/>
      <c r="H124" s="22"/>
      <c r="I124" s="22"/>
      <c r="J124" s="22"/>
      <c r="K124" s="22"/>
      <c r="L124" s="40" t="s">
        <v>97</v>
      </c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24" t="s">
        <v>54</v>
      </c>
      <c r="BF124" s="24"/>
      <c r="BG124" s="24"/>
      <c r="BH124" s="24"/>
      <c r="BI124" s="24"/>
      <c r="BJ124" s="24"/>
      <c r="BK124" s="24"/>
      <c r="BL124" s="24" t="s">
        <v>53</v>
      </c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42">
        <f>CC122</f>
        <v>24184.53</v>
      </c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>
        <f>CU122</f>
        <v>16549.09796116505</v>
      </c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27">
        <f>CU124-CC124</f>
        <v>-7635.432038834948</v>
      </c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/>
    </row>
    <row r="125" spans="1:143" ht="17.25" customHeight="1">
      <c r="A125" s="188" t="s">
        <v>46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  <c r="CT125" s="179"/>
      <c r="CU125" s="179"/>
      <c r="CV125" s="179"/>
      <c r="CW125" s="179"/>
      <c r="CX125" s="179"/>
      <c r="CY125" s="179"/>
      <c r="CZ125" s="179"/>
      <c r="DA125" s="179"/>
      <c r="DB125" s="179"/>
      <c r="DC125" s="179"/>
      <c r="DD125" s="179"/>
      <c r="DE125" s="179"/>
      <c r="DF125" s="179"/>
      <c r="DG125" s="179"/>
      <c r="DH125" s="179"/>
      <c r="DI125" s="179"/>
      <c r="DJ125" s="179"/>
      <c r="DK125" s="179"/>
      <c r="DL125" s="179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179"/>
      <c r="EL125" s="178"/>
      <c r="EM125"/>
    </row>
    <row r="126" spans="1:143" ht="17.25" customHeight="1">
      <c r="A126" s="31" t="s">
        <v>130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/>
    </row>
    <row r="127" spans="1:143" ht="21.75" customHeight="1">
      <c r="A127" s="20">
        <v>2</v>
      </c>
      <c r="B127" s="20"/>
      <c r="C127" s="20"/>
      <c r="D127" s="20"/>
      <c r="E127" s="20"/>
      <c r="F127" s="38" t="s">
        <v>112</v>
      </c>
      <c r="G127" s="39"/>
      <c r="H127" s="39"/>
      <c r="I127" s="39"/>
      <c r="J127" s="39"/>
      <c r="K127" s="39"/>
      <c r="L127" s="23" t="s">
        <v>98</v>
      </c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 t="s">
        <v>49</v>
      </c>
      <c r="BF127" s="24"/>
      <c r="BG127" s="24"/>
      <c r="BH127" s="24"/>
      <c r="BI127" s="24"/>
      <c r="BJ127" s="24"/>
      <c r="BK127" s="24"/>
      <c r="BL127" s="23" t="s">
        <v>124</v>
      </c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48">
        <f>CC128+CC129</f>
        <v>11</v>
      </c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>
        <f>CU128+CU129</f>
        <v>25</v>
      </c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5">
        <f>CU127-CC127</f>
        <v>14</v>
      </c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/>
    </row>
    <row r="128" spans="1:143" ht="27" customHeight="1">
      <c r="A128" s="36" t="s">
        <v>99</v>
      </c>
      <c r="B128" s="37"/>
      <c r="C128" s="37"/>
      <c r="D128" s="37"/>
      <c r="E128" s="37"/>
      <c r="F128" s="38" t="s">
        <v>112</v>
      </c>
      <c r="G128" s="39"/>
      <c r="H128" s="39"/>
      <c r="I128" s="39"/>
      <c r="J128" s="39"/>
      <c r="K128" s="39"/>
      <c r="L128" s="40" t="s">
        <v>96</v>
      </c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24" t="s">
        <v>49</v>
      </c>
      <c r="BF128" s="24"/>
      <c r="BG128" s="24"/>
      <c r="BH128" s="24"/>
      <c r="BI128" s="24"/>
      <c r="BJ128" s="24"/>
      <c r="BK128" s="24"/>
      <c r="BL128" s="23" t="s">
        <v>124</v>
      </c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48">
        <v>8</v>
      </c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>
        <v>16</v>
      </c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5">
        <f>CU128-CC128</f>
        <v>8</v>
      </c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/>
    </row>
    <row r="129" spans="1:143" ht="27" customHeight="1">
      <c r="A129" s="36" t="s">
        <v>100</v>
      </c>
      <c r="B129" s="37"/>
      <c r="C129" s="37"/>
      <c r="D129" s="37"/>
      <c r="E129" s="37"/>
      <c r="F129" s="38" t="s">
        <v>112</v>
      </c>
      <c r="G129" s="39"/>
      <c r="H129" s="39"/>
      <c r="I129" s="39"/>
      <c r="J129" s="39"/>
      <c r="K129" s="39"/>
      <c r="L129" s="40" t="s">
        <v>97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24" t="s">
        <v>49</v>
      </c>
      <c r="BF129" s="24"/>
      <c r="BG129" s="24"/>
      <c r="BH129" s="24"/>
      <c r="BI129" s="24"/>
      <c r="BJ129" s="24"/>
      <c r="BK129" s="24"/>
      <c r="BL129" s="23" t="s">
        <v>124</v>
      </c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48">
        <v>3</v>
      </c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>
        <v>9</v>
      </c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5">
        <f>CU129-CC129</f>
        <v>6</v>
      </c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/>
    </row>
    <row r="130" spans="1:143" ht="17.25" customHeight="1">
      <c r="A130" s="188" t="s">
        <v>46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79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79"/>
      <c r="DF130" s="179"/>
      <c r="DG130" s="179"/>
      <c r="DH130" s="179"/>
      <c r="DI130" s="179"/>
      <c r="DJ130" s="179"/>
      <c r="DK130" s="179"/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/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177"/>
      <c r="EL130" s="178"/>
      <c r="EM130"/>
    </row>
    <row r="131" spans="1:143" ht="17.25" customHeight="1">
      <c r="A131" s="31" t="s">
        <v>131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/>
    </row>
    <row r="132" spans="1:143" ht="12" customHeight="1">
      <c r="A132" s="19" t="s">
        <v>55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/>
    </row>
    <row r="133" spans="1:143" ht="24" customHeight="1">
      <c r="A133" s="20">
        <v>1</v>
      </c>
      <c r="B133" s="20"/>
      <c r="C133" s="20"/>
      <c r="D133" s="20"/>
      <c r="E133" s="20"/>
      <c r="F133" s="38" t="s">
        <v>112</v>
      </c>
      <c r="G133" s="39"/>
      <c r="H133" s="39"/>
      <c r="I133" s="39"/>
      <c r="J133" s="39"/>
      <c r="K133" s="39"/>
      <c r="L133" s="23" t="s">
        <v>101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3" t="s">
        <v>57</v>
      </c>
      <c r="BF133" s="24"/>
      <c r="BG133" s="24"/>
      <c r="BH133" s="24"/>
      <c r="BI133" s="24"/>
      <c r="BJ133" s="24"/>
      <c r="BK133" s="24"/>
      <c r="BL133" s="24" t="s">
        <v>53</v>
      </c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30">
        <v>100</v>
      </c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>
        <v>100</v>
      </c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27">
        <f aca="true" t="shared" si="4" ref="DQ133:DQ138">CU133-CC133</f>
        <v>0</v>
      </c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/>
    </row>
    <row r="134" spans="1:143" ht="12" customHeight="1">
      <c r="A134" s="36" t="s">
        <v>72</v>
      </c>
      <c r="B134" s="37"/>
      <c r="C134" s="37"/>
      <c r="D134" s="37"/>
      <c r="E134" s="37"/>
      <c r="F134" s="38" t="s">
        <v>112</v>
      </c>
      <c r="G134" s="39"/>
      <c r="H134" s="39"/>
      <c r="I134" s="39"/>
      <c r="J134" s="39"/>
      <c r="K134" s="39"/>
      <c r="L134" s="40" t="s">
        <v>94</v>
      </c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23" t="s">
        <v>57</v>
      </c>
      <c r="BF134" s="24"/>
      <c r="BG134" s="24"/>
      <c r="BH134" s="24"/>
      <c r="BI134" s="24"/>
      <c r="BJ134" s="24"/>
      <c r="BK134" s="24"/>
      <c r="BL134" s="24" t="s">
        <v>53</v>
      </c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30">
        <v>100</v>
      </c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>
        <v>100</v>
      </c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27">
        <f t="shared" si="4"/>
        <v>0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/>
    </row>
    <row r="135" spans="1:143" ht="12" customHeight="1">
      <c r="A135" s="36" t="s">
        <v>93</v>
      </c>
      <c r="B135" s="37"/>
      <c r="C135" s="37"/>
      <c r="D135" s="37"/>
      <c r="E135" s="37"/>
      <c r="F135" s="38" t="s">
        <v>112</v>
      </c>
      <c r="G135" s="39"/>
      <c r="H135" s="39"/>
      <c r="I135" s="39"/>
      <c r="J135" s="39"/>
      <c r="K135" s="39"/>
      <c r="L135" s="46" t="s">
        <v>95</v>
      </c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23" t="s">
        <v>57</v>
      </c>
      <c r="BF135" s="24"/>
      <c r="BG135" s="24"/>
      <c r="BH135" s="24"/>
      <c r="BI135" s="24"/>
      <c r="BJ135" s="24"/>
      <c r="BK135" s="24"/>
      <c r="BL135" s="24" t="s">
        <v>53</v>
      </c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30">
        <v>100</v>
      </c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>
        <v>100</v>
      </c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27">
        <f t="shared" si="4"/>
        <v>0</v>
      </c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/>
    </row>
    <row r="136" spans="1:143" ht="33" customHeight="1">
      <c r="A136" s="20">
        <v>2</v>
      </c>
      <c r="B136" s="20"/>
      <c r="C136" s="20"/>
      <c r="D136" s="20"/>
      <c r="E136" s="20"/>
      <c r="F136" s="38" t="s">
        <v>112</v>
      </c>
      <c r="G136" s="39"/>
      <c r="H136" s="39"/>
      <c r="I136" s="39"/>
      <c r="J136" s="39"/>
      <c r="K136" s="39"/>
      <c r="L136" s="23" t="s">
        <v>102</v>
      </c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 t="s">
        <v>57</v>
      </c>
      <c r="BF136" s="24"/>
      <c r="BG136" s="24"/>
      <c r="BH136" s="24"/>
      <c r="BI136" s="24"/>
      <c r="BJ136" s="24"/>
      <c r="BK136" s="24"/>
      <c r="BL136" s="24" t="s">
        <v>53</v>
      </c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42">
        <v>7.91</v>
      </c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>
        <v>12.16</v>
      </c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27">
        <f t="shared" si="4"/>
        <v>4.25</v>
      </c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/>
    </row>
    <row r="137" spans="1:143" ht="12" customHeight="1">
      <c r="A137" s="36" t="s">
        <v>99</v>
      </c>
      <c r="B137" s="37"/>
      <c r="C137" s="37"/>
      <c r="D137" s="37"/>
      <c r="E137" s="37"/>
      <c r="F137" s="38" t="s">
        <v>112</v>
      </c>
      <c r="G137" s="39"/>
      <c r="H137" s="39"/>
      <c r="I137" s="39"/>
      <c r="J137" s="39"/>
      <c r="K137" s="39"/>
      <c r="L137" s="40" t="s">
        <v>94</v>
      </c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23" t="s">
        <v>57</v>
      </c>
      <c r="BF137" s="24"/>
      <c r="BG137" s="24"/>
      <c r="BH137" s="24"/>
      <c r="BI137" s="24"/>
      <c r="BJ137" s="24"/>
      <c r="BK137" s="24"/>
      <c r="BL137" s="24" t="s">
        <v>53</v>
      </c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42">
        <v>8.89</v>
      </c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>
        <v>11.51</v>
      </c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27">
        <f t="shared" si="4"/>
        <v>2.619999999999999</v>
      </c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/>
    </row>
    <row r="138" spans="1:143" ht="12" customHeight="1">
      <c r="A138" s="36" t="s">
        <v>100</v>
      </c>
      <c r="B138" s="37"/>
      <c r="C138" s="37"/>
      <c r="D138" s="37"/>
      <c r="E138" s="37"/>
      <c r="F138" s="38" t="s">
        <v>112</v>
      </c>
      <c r="G138" s="39"/>
      <c r="H138" s="39"/>
      <c r="I138" s="39"/>
      <c r="J138" s="39"/>
      <c r="K138" s="39"/>
      <c r="L138" s="40" t="s">
        <v>95</v>
      </c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23" t="s">
        <v>57</v>
      </c>
      <c r="BF138" s="24"/>
      <c r="BG138" s="24"/>
      <c r="BH138" s="24"/>
      <c r="BI138" s="24"/>
      <c r="BJ138" s="24"/>
      <c r="BK138" s="24"/>
      <c r="BL138" s="24" t="s">
        <v>53</v>
      </c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42">
        <v>6.12</v>
      </c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>
        <v>13.43</v>
      </c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27">
        <f t="shared" si="4"/>
        <v>7.31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/>
    </row>
    <row r="139" spans="1:143" ht="17.25" customHeight="1">
      <c r="A139" s="188" t="s">
        <v>46</v>
      </c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9"/>
      <c r="BW139" s="179"/>
      <c r="BX139" s="179"/>
      <c r="BY139" s="179"/>
      <c r="BZ139" s="179"/>
      <c r="CA139" s="179"/>
      <c r="CB139" s="179"/>
      <c r="CC139" s="179"/>
      <c r="CD139" s="179"/>
      <c r="CE139" s="179"/>
      <c r="CF139" s="179"/>
      <c r="CG139" s="179"/>
      <c r="CH139" s="179"/>
      <c r="CI139" s="179"/>
      <c r="CJ139" s="179"/>
      <c r="CK139" s="179"/>
      <c r="CL139" s="179"/>
      <c r="CM139" s="179"/>
      <c r="CN139" s="179"/>
      <c r="CO139" s="179"/>
      <c r="CP139" s="179"/>
      <c r="CQ139" s="179"/>
      <c r="CR139" s="179"/>
      <c r="CS139" s="179"/>
      <c r="CT139" s="179"/>
      <c r="CU139" s="179"/>
      <c r="CV139" s="179"/>
      <c r="CW139" s="179"/>
      <c r="CX139" s="179"/>
      <c r="CY139" s="179"/>
      <c r="CZ139" s="179"/>
      <c r="DA139" s="179"/>
      <c r="DB139" s="179"/>
      <c r="DC139" s="179"/>
      <c r="DD139" s="179"/>
      <c r="DE139" s="179"/>
      <c r="DF139" s="179"/>
      <c r="DG139" s="179"/>
      <c r="DH139" s="179"/>
      <c r="DI139" s="179"/>
      <c r="DJ139" s="179"/>
      <c r="DK139" s="179"/>
      <c r="DL139" s="179"/>
      <c r="DM139" s="179"/>
      <c r="DN139" s="179"/>
      <c r="DO139" s="179"/>
      <c r="DP139" s="179"/>
      <c r="DQ139" s="179"/>
      <c r="DR139" s="179"/>
      <c r="DS139" s="179"/>
      <c r="DT139" s="179"/>
      <c r="DU139" s="179"/>
      <c r="DV139" s="179"/>
      <c r="DW139" s="179"/>
      <c r="DX139" s="179"/>
      <c r="DY139" s="179"/>
      <c r="DZ139" s="179"/>
      <c r="EA139" s="179"/>
      <c r="EB139" s="179"/>
      <c r="EC139" s="179"/>
      <c r="ED139" s="179"/>
      <c r="EE139" s="179"/>
      <c r="EF139" s="179"/>
      <c r="EG139" s="179"/>
      <c r="EH139" s="179"/>
      <c r="EI139" s="179"/>
      <c r="EJ139" s="179"/>
      <c r="EK139" s="179"/>
      <c r="EL139" s="171"/>
      <c r="EM139"/>
    </row>
    <row r="140" spans="1:143" ht="16.5" customHeight="1">
      <c r="A140" s="31" t="s">
        <v>131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/>
    </row>
    <row r="141" spans="1:143" ht="18.75" customHeight="1">
      <c r="A141" s="33" t="s">
        <v>86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5"/>
      <c r="L141" s="43" t="s">
        <v>28</v>
      </c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/>
    </row>
    <row r="142" spans="1:143" ht="18" customHeight="1">
      <c r="A142" s="19" t="s">
        <v>48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/>
    </row>
    <row r="143" spans="1:143" ht="15.75" customHeight="1">
      <c r="A143" s="20">
        <v>1</v>
      </c>
      <c r="B143" s="20"/>
      <c r="C143" s="20"/>
      <c r="D143" s="20"/>
      <c r="E143" s="20"/>
      <c r="F143" s="38" t="s">
        <v>112</v>
      </c>
      <c r="G143" s="39"/>
      <c r="H143" s="39"/>
      <c r="I143" s="39"/>
      <c r="J143" s="39"/>
      <c r="K143" s="39"/>
      <c r="L143" s="24" t="s">
        <v>58</v>
      </c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 t="s">
        <v>42</v>
      </c>
      <c r="BF143" s="24"/>
      <c r="BG143" s="24"/>
      <c r="BH143" s="24"/>
      <c r="BI143" s="24"/>
      <c r="BJ143" s="24"/>
      <c r="BK143" s="24"/>
      <c r="BL143" s="44" t="s">
        <v>121</v>
      </c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48">
        <v>1</v>
      </c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>
        <v>1</v>
      </c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5">
        <f>CU143-CC143</f>
        <v>0</v>
      </c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/>
    </row>
    <row r="144" spans="1:143" ht="16.5" customHeight="1">
      <c r="A144" s="188" t="s">
        <v>46</v>
      </c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9"/>
      <c r="AV144" s="179"/>
      <c r="AW144" s="179"/>
      <c r="AX144" s="179"/>
      <c r="AY144" s="179"/>
      <c r="AZ144" s="179"/>
      <c r="BA144" s="179"/>
      <c r="BB144" s="179"/>
      <c r="BC144" s="179"/>
      <c r="BD144" s="179"/>
      <c r="BE144" s="179"/>
      <c r="BF144" s="179"/>
      <c r="BG144" s="179"/>
      <c r="BH144" s="179"/>
      <c r="BI144" s="179"/>
      <c r="BJ144" s="179"/>
      <c r="BK144" s="179"/>
      <c r="BL144" s="179"/>
      <c r="BM144" s="179"/>
      <c r="BN144" s="179"/>
      <c r="BO144" s="179"/>
      <c r="BP144" s="179"/>
      <c r="BQ144" s="179"/>
      <c r="BR144" s="179"/>
      <c r="BS144" s="179"/>
      <c r="BT144" s="179"/>
      <c r="BU144" s="179"/>
      <c r="BV144" s="179"/>
      <c r="BW144" s="179"/>
      <c r="BX144" s="179"/>
      <c r="BY144" s="179"/>
      <c r="BZ144" s="179"/>
      <c r="CA144" s="179"/>
      <c r="CB144" s="179"/>
      <c r="CC144" s="179"/>
      <c r="CD144" s="179"/>
      <c r="CE144" s="179"/>
      <c r="CF144" s="179"/>
      <c r="CG144" s="179"/>
      <c r="CH144" s="179"/>
      <c r="CI144" s="179"/>
      <c r="CJ144" s="179"/>
      <c r="CK144" s="179"/>
      <c r="CL144" s="179"/>
      <c r="CM144" s="179"/>
      <c r="CN144" s="179"/>
      <c r="CO144" s="179"/>
      <c r="CP144" s="179"/>
      <c r="CQ144" s="179"/>
      <c r="CR144" s="179"/>
      <c r="CS144" s="179"/>
      <c r="CT144" s="179"/>
      <c r="CU144" s="179"/>
      <c r="CV144" s="179"/>
      <c r="CW144" s="179"/>
      <c r="CX144" s="179"/>
      <c r="CY144" s="179"/>
      <c r="CZ144" s="179"/>
      <c r="DA144" s="179"/>
      <c r="DB144" s="179"/>
      <c r="DC144" s="179"/>
      <c r="DD144" s="179"/>
      <c r="DE144" s="179"/>
      <c r="DF144" s="179"/>
      <c r="DG144" s="179"/>
      <c r="DH144" s="179"/>
      <c r="DI144" s="179"/>
      <c r="DJ144" s="179"/>
      <c r="DK144" s="179"/>
      <c r="DL144" s="179"/>
      <c r="DM144" s="179"/>
      <c r="DN144" s="179"/>
      <c r="DO144" s="179"/>
      <c r="DP144" s="179"/>
      <c r="DQ144" s="179"/>
      <c r="DR144" s="179"/>
      <c r="DS144" s="179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9"/>
      <c r="EF144" s="179"/>
      <c r="EG144" s="179"/>
      <c r="EH144" s="179"/>
      <c r="EI144" s="179"/>
      <c r="EJ144" s="179"/>
      <c r="EK144" s="179"/>
      <c r="EL144" s="178"/>
      <c r="EM144"/>
    </row>
    <row r="145" spans="1:143" ht="11.2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/>
    </row>
    <row r="146" spans="1:143" ht="12" customHeight="1">
      <c r="A146" s="19" t="s">
        <v>52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/>
    </row>
    <row r="147" spans="1:143" ht="21.75" customHeight="1">
      <c r="A147" s="20">
        <v>1</v>
      </c>
      <c r="B147" s="20"/>
      <c r="C147" s="20"/>
      <c r="D147" s="20"/>
      <c r="E147" s="20"/>
      <c r="F147" s="38" t="s">
        <v>112</v>
      </c>
      <c r="G147" s="39"/>
      <c r="H147" s="39"/>
      <c r="I147" s="39"/>
      <c r="J147" s="39"/>
      <c r="K147" s="39"/>
      <c r="L147" s="23" t="s">
        <v>87</v>
      </c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 t="s">
        <v>59</v>
      </c>
      <c r="BF147" s="24"/>
      <c r="BG147" s="24"/>
      <c r="BH147" s="24"/>
      <c r="BI147" s="24"/>
      <c r="BJ147" s="24"/>
      <c r="BK147" s="24"/>
      <c r="BL147" s="24" t="s">
        <v>53</v>
      </c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30">
        <v>8.65</v>
      </c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>
        <v>8.65</v>
      </c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28">
        <f>CU147-CC147</f>
        <v>0</v>
      </c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/>
    </row>
    <row r="148" spans="1:143" ht="12" customHeight="1">
      <c r="A148" s="19" t="s">
        <v>55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/>
    </row>
    <row r="149" spans="1:143" ht="21.75" customHeight="1">
      <c r="A149" s="20">
        <v>1</v>
      </c>
      <c r="B149" s="20"/>
      <c r="C149" s="20"/>
      <c r="D149" s="20"/>
      <c r="E149" s="20"/>
      <c r="F149" s="21" t="s">
        <v>112</v>
      </c>
      <c r="G149" s="22"/>
      <c r="H149" s="22"/>
      <c r="I149" s="22"/>
      <c r="J149" s="22"/>
      <c r="K149" s="22"/>
      <c r="L149" s="23" t="s">
        <v>108</v>
      </c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 t="s">
        <v>59</v>
      </c>
      <c r="BF149" s="24"/>
      <c r="BG149" s="24"/>
      <c r="BH149" s="24"/>
      <c r="BI149" s="24"/>
      <c r="BJ149" s="24"/>
      <c r="BK149" s="24"/>
      <c r="BL149" s="24" t="s">
        <v>53</v>
      </c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30">
        <v>0</v>
      </c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>
        <v>0</v>
      </c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28">
        <f>CU149-CC149</f>
        <v>0</v>
      </c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/>
    </row>
    <row r="150" spans="1:143" ht="11.25" customHeight="1">
      <c r="A150" s="188" t="s">
        <v>46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/>
      <c r="CY150" s="179"/>
      <c r="CZ150" s="179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  <c r="DU150" s="179"/>
      <c r="DV150" s="179"/>
      <c r="DW150" s="179"/>
      <c r="DX150" s="179"/>
      <c r="DY150" s="179"/>
      <c r="DZ150" s="179"/>
      <c r="EA150" s="179"/>
      <c r="EB150" s="179"/>
      <c r="EC150" s="179"/>
      <c r="ED150" s="179"/>
      <c r="EE150" s="179"/>
      <c r="EF150" s="179"/>
      <c r="EG150" s="179"/>
      <c r="EH150" s="179"/>
      <c r="EI150" s="179"/>
      <c r="EJ150" s="179"/>
      <c r="EK150" s="179"/>
      <c r="EL150" s="178"/>
      <c r="EM150"/>
    </row>
    <row r="151" spans="1:142" s="14" customFormat="1" ht="18" customHeight="1">
      <c r="A151" s="31" t="s">
        <v>127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</row>
    <row r="152" spans="1:143" ht="3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</row>
    <row r="153" spans="1:143" ht="11.25" customHeight="1">
      <c r="A153" s="164" t="s">
        <v>138</v>
      </c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 s="1" t="s">
        <v>14</v>
      </c>
      <c r="ED153"/>
      <c r="EE153"/>
      <c r="EF153"/>
      <c r="EG153"/>
      <c r="EH153"/>
      <c r="EI153"/>
      <c r="EJ153"/>
      <c r="EK153"/>
      <c r="EL153"/>
      <c r="EM153"/>
    </row>
    <row r="154" spans="1:143" ht="21.75" customHeight="1">
      <c r="A154" s="83" t="s">
        <v>61</v>
      </c>
      <c r="B154" s="83"/>
      <c r="C154" s="83"/>
      <c r="D154" s="83"/>
      <c r="E154" s="83"/>
      <c r="F154" s="83" t="s">
        <v>62</v>
      </c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122" t="s">
        <v>23</v>
      </c>
      <c r="AD154" s="123"/>
      <c r="AE154" s="123"/>
      <c r="AF154" s="123"/>
      <c r="AG154" s="123"/>
      <c r="AH154" s="123"/>
      <c r="AI154" s="123"/>
      <c r="AJ154" s="123"/>
      <c r="AK154" s="80" t="s">
        <v>63</v>
      </c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126" t="s">
        <v>133</v>
      </c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126" t="s">
        <v>134</v>
      </c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126" t="s">
        <v>135</v>
      </c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  <c r="EK154" s="80"/>
      <c r="EL154" s="80"/>
      <c r="EM154"/>
    </row>
    <row r="155" spans="1:143" ht="21.75" customHeight="1">
      <c r="A155" s="84"/>
      <c r="B155" s="85"/>
      <c r="C155" s="85"/>
      <c r="D155" s="85"/>
      <c r="E155" s="86"/>
      <c r="F155" s="84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6"/>
      <c r="AC155" s="124"/>
      <c r="AD155" s="125"/>
      <c r="AE155" s="125"/>
      <c r="AF155" s="125"/>
      <c r="AG155" s="125"/>
      <c r="AH155" s="125"/>
      <c r="AI155" s="125"/>
      <c r="AJ155" s="125"/>
      <c r="AK155" s="80" t="s">
        <v>18</v>
      </c>
      <c r="AL155" s="80"/>
      <c r="AM155" s="80"/>
      <c r="AN155" s="80"/>
      <c r="AO155" s="80"/>
      <c r="AP155" s="80"/>
      <c r="AQ155" s="80"/>
      <c r="AR155" s="80"/>
      <c r="AS155" s="80"/>
      <c r="AT155" s="80" t="s">
        <v>19</v>
      </c>
      <c r="AU155" s="80"/>
      <c r="AV155" s="80"/>
      <c r="AW155" s="80"/>
      <c r="AX155" s="80"/>
      <c r="AY155" s="80"/>
      <c r="AZ155" s="80"/>
      <c r="BA155" s="80"/>
      <c r="BB155" s="80"/>
      <c r="BC155" s="80"/>
      <c r="BD155" s="80" t="s">
        <v>30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 t="s">
        <v>18</v>
      </c>
      <c r="BP155" s="80"/>
      <c r="BQ155" s="80"/>
      <c r="BR155" s="80"/>
      <c r="BS155" s="80"/>
      <c r="BT155" s="80"/>
      <c r="BU155" s="80"/>
      <c r="BV155" s="80"/>
      <c r="BW155" s="80"/>
      <c r="BX155" s="80"/>
      <c r="BY155" s="80" t="s">
        <v>19</v>
      </c>
      <c r="BZ155" s="80"/>
      <c r="CA155" s="80"/>
      <c r="CB155" s="80"/>
      <c r="CC155" s="80"/>
      <c r="CD155" s="80" t="s">
        <v>30</v>
      </c>
      <c r="CE155" s="80"/>
      <c r="CF155" s="80"/>
      <c r="CG155" s="80"/>
      <c r="CH155" s="80"/>
      <c r="CI155" s="80"/>
      <c r="CJ155" s="80"/>
      <c r="CK155" s="80"/>
      <c r="CL155" s="80" t="s">
        <v>18</v>
      </c>
      <c r="CM155" s="80"/>
      <c r="CN155" s="80"/>
      <c r="CO155" s="80"/>
      <c r="CP155" s="80"/>
      <c r="CQ155" s="80"/>
      <c r="CR155" s="80"/>
      <c r="CS155" s="80" t="s">
        <v>19</v>
      </c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 t="s">
        <v>30</v>
      </c>
      <c r="DE155" s="80"/>
      <c r="DF155" s="80"/>
      <c r="DG155" s="80"/>
      <c r="DH155" s="80"/>
      <c r="DI155" s="80"/>
      <c r="DJ155" s="80"/>
      <c r="DK155" s="80"/>
      <c r="DL155" s="80" t="s">
        <v>18</v>
      </c>
      <c r="DM155" s="80"/>
      <c r="DN155" s="80"/>
      <c r="DO155" s="80"/>
      <c r="DP155" s="80"/>
      <c r="DQ155" s="80"/>
      <c r="DR155" s="80"/>
      <c r="DS155" s="80" t="s">
        <v>19</v>
      </c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 t="s">
        <v>30</v>
      </c>
      <c r="EE155" s="80"/>
      <c r="EF155" s="80"/>
      <c r="EG155" s="80"/>
      <c r="EH155" s="80"/>
      <c r="EI155" s="80"/>
      <c r="EJ155" s="80"/>
      <c r="EK155" s="80"/>
      <c r="EL155" s="80"/>
      <c r="EM155"/>
    </row>
    <row r="156" spans="1:143" ht="11.25" customHeight="1">
      <c r="A156" s="56">
        <v>1</v>
      </c>
      <c r="B156" s="56"/>
      <c r="C156" s="56"/>
      <c r="D156" s="56"/>
      <c r="E156" s="56"/>
      <c r="F156" s="56">
        <v>2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127">
        <v>3</v>
      </c>
      <c r="AD156" s="127"/>
      <c r="AE156" s="127"/>
      <c r="AF156" s="127"/>
      <c r="AG156" s="127"/>
      <c r="AH156" s="127"/>
      <c r="AI156" s="127"/>
      <c r="AJ156" s="127"/>
      <c r="AK156" s="81">
        <v>4</v>
      </c>
      <c r="AL156" s="81"/>
      <c r="AM156" s="81"/>
      <c r="AN156" s="81"/>
      <c r="AO156" s="81"/>
      <c r="AP156" s="81"/>
      <c r="AQ156" s="81"/>
      <c r="AR156" s="81"/>
      <c r="AS156" s="81"/>
      <c r="AT156" s="81">
        <v>5</v>
      </c>
      <c r="AU156" s="81"/>
      <c r="AV156" s="81"/>
      <c r="AW156" s="81"/>
      <c r="AX156" s="81"/>
      <c r="AY156" s="81"/>
      <c r="AZ156" s="81"/>
      <c r="BA156" s="81"/>
      <c r="BB156" s="81"/>
      <c r="BC156" s="81"/>
      <c r="BD156" s="81">
        <v>6</v>
      </c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>
        <v>7</v>
      </c>
      <c r="BP156" s="81"/>
      <c r="BQ156" s="81"/>
      <c r="BR156" s="81"/>
      <c r="BS156" s="81"/>
      <c r="BT156" s="81"/>
      <c r="BU156" s="81"/>
      <c r="BV156" s="81"/>
      <c r="BW156" s="81"/>
      <c r="BX156" s="81"/>
      <c r="BY156" s="81">
        <v>8</v>
      </c>
      <c r="BZ156" s="81"/>
      <c r="CA156" s="81"/>
      <c r="CB156" s="81"/>
      <c r="CC156" s="81"/>
      <c r="CD156" s="81">
        <v>9</v>
      </c>
      <c r="CE156" s="81"/>
      <c r="CF156" s="81"/>
      <c r="CG156" s="81"/>
      <c r="CH156" s="81"/>
      <c r="CI156" s="81"/>
      <c r="CJ156" s="81"/>
      <c r="CK156" s="81"/>
      <c r="CL156" s="81">
        <v>10</v>
      </c>
      <c r="CM156" s="81"/>
      <c r="CN156" s="81"/>
      <c r="CO156" s="81"/>
      <c r="CP156" s="81"/>
      <c r="CQ156" s="81"/>
      <c r="CR156" s="81"/>
      <c r="CS156" s="81">
        <v>11</v>
      </c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>
        <v>12</v>
      </c>
      <c r="DE156" s="81"/>
      <c r="DF156" s="81"/>
      <c r="DG156" s="81"/>
      <c r="DH156" s="81"/>
      <c r="DI156" s="81"/>
      <c r="DJ156" s="81"/>
      <c r="DK156" s="81"/>
      <c r="DL156" s="81">
        <v>13</v>
      </c>
      <c r="DM156" s="81"/>
      <c r="DN156" s="81"/>
      <c r="DO156" s="81"/>
      <c r="DP156" s="81"/>
      <c r="DQ156" s="81"/>
      <c r="DR156" s="81"/>
      <c r="DS156" s="81">
        <v>14</v>
      </c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>
        <v>15</v>
      </c>
      <c r="EE156" s="81"/>
      <c r="EF156" s="81"/>
      <c r="EG156" s="81"/>
      <c r="EH156" s="81"/>
      <c r="EI156" s="81"/>
      <c r="EJ156" s="81"/>
      <c r="EK156" s="81"/>
      <c r="EL156" s="81"/>
      <c r="EM156"/>
    </row>
    <row r="157" spans="1:143" ht="11.25" customHeight="1">
      <c r="A157" s="128" t="s">
        <v>64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7"/>
      <c r="AL157" s="8"/>
      <c r="AM157" s="8"/>
      <c r="AN157" s="8"/>
      <c r="AO157" s="8"/>
      <c r="AP157" s="8"/>
      <c r="AQ157" s="8"/>
      <c r="AR157" s="8"/>
      <c r="AS157" s="9"/>
      <c r="AT157" s="7"/>
      <c r="AU157" s="8"/>
      <c r="AV157" s="8"/>
      <c r="AW157" s="8"/>
      <c r="AX157" s="8"/>
      <c r="AY157" s="8"/>
      <c r="AZ157" s="8"/>
      <c r="BA157" s="8"/>
      <c r="BB157" s="8"/>
      <c r="BC157" s="9"/>
      <c r="BD157" s="7"/>
      <c r="BE157" s="8"/>
      <c r="BF157" s="8"/>
      <c r="BG157" s="8"/>
      <c r="BH157" s="8"/>
      <c r="BI157" s="8"/>
      <c r="BJ157" s="8"/>
      <c r="BK157" s="8"/>
      <c r="BL157" s="8"/>
      <c r="BM157" s="8"/>
      <c r="BN157" s="9"/>
      <c r="BO157" s="7"/>
      <c r="BP157" s="8"/>
      <c r="BQ157" s="8"/>
      <c r="BR157" s="8"/>
      <c r="BS157" s="8"/>
      <c r="BT157" s="8"/>
      <c r="BU157" s="8"/>
      <c r="BV157" s="8"/>
      <c r="BW157" s="8"/>
      <c r="BX157" s="9"/>
      <c r="BY157" s="7"/>
      <c r="BZ157" s="8"/>
      <c r="CA157" s="8"/>
      <c r="CB157" s="8"/>
      <c r="CC157" s="9"/>
      <c r="CD157" s="7"/>
      <c r="CE157" s="8"/>
      <c r="CF157" s="8"/>
      <c r="CG157" s="8"/>
      <c r="CH157" s="8"/>
      <c r="CI157" s="8"/>
      <c r="CJ157" s="8"/>
      <c r="CK157" s="9"/>
      <c r="CL157" s="7"/>
      <c r="CM157" s="8"/>
      <c r="CN157" s="8"/>
      <c r="CO157" s="8"/>
      <c r="CP157" s="8"/>
      <c r="CQ157" s="8"/>
      <c r="CR157" s="9"/>
      <c r="CS157" s="7"/>
      <c r="CT157" s="8"/>
      <c r="CU157" s="8"/>
      <c r="CV157" s="8"/>
      <c r="CW157" s="8"/>
      <c r="CX157" s="8"/>
      <c r="CY157" s="8"/>
      <c r="CZ157" s="8"/>
      <c r="DA157" s="8"/>
      <c r="DB157" s="8"/>
      <c r="DC157" s="9"/>
      <c r="DD157" s="7"/>
      <c r="DE157" s="8"/>
      <c r="DF157" s="8"/>
      <c r="DG157" s="8"/>
      <c r="DH157" s="8"/>
      <c r="DI157" s="8"/>
      <c r="DJ157" s="8"/>
      <c r="DK157" s="9"/>
      <c r="DL157" s="7"/>
      <c r="DM157" s="8"/>
      <c r="DN157" s="8"/>
      <c r="DO157" s="8"/>
      <c r="DP157" s="8"/>
      <c r="DQ157" s="8"/>
      <c r="DR157" s="8"/>
      <c r="DS157" s="9"/>
      <c r="DT157" s="7"/>
      <c r="DU157" s="8"/>
      <c r="DV157" s="8"/>
      <c r="DW157" s="8"/>
      <c r="DX157" s="8"/>
      <c r="DY157" s="8"/>
      <c r="DZ157" s="8"/>
      <c r="EA157" s="8"/>
      <c r="EB157" s="8"/>
      <c r="EC157" s="9"/>
      <c r="ED157" s="7"/>
      <c r="EE157" s="8"/>
      <c r="EF157" s="8"/>
      <c r="EG157" s="8"/>
      <c r="EH157" s="8"/>
      <c r="EI157" s="8"/>
      <c r="EJ157" s="8"/>
      <c r="EK157" s="8"/>
      <c r="EL157" s="9"/>
      <c r="EM157"/>
    </row>
    <row r="158" ht="27" customHeight="1"/>
    <row r="159" spans="1:143" ht="32.25" customHeight="1">
      <c r="A159" s="133" t="s">
        <v>65</v>
      </c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/>
    </row>
    <row r="160" spans="1:143" ht="11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</row>
    <row r="161" spans="1:143" ht="11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</row>
    <row r="162" spans="1:143" ht="12" customHeight="1">
      <c r="A162" s="130" t="s">
        <v>125</v>
      </c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/>
      <c r="AS162"/>
      <c r="AT162"/>
      <c r="AU162"/>
      <c r="AV162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/>
      <c r="CC162"/>
      <c r="CD162"/>
      <c r="CE162"/>
      <c r="CF162"/>
      <c r="CG162"/>
      <c r="CH162"/>
      <c r="CI162"/>
      <c r="CJ162"/>
      <c r="CK162" s="132" t="s">
        <v>126</v>
      </c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  <c r="DH162" s="132"/>
      <c r="DI162" s="132"/>
      <c r="DJ162" s="132"/>
      <c r="DK162" s="132"/>
      <c r="DL162" s="132"/>
      <c r="DM162" s="132"/>
      <c r="DN162" s="132"/>
      <c r="DO162" s="132"/>
      <c r="DP162" s="132"/>
      <c r="DQ162" s="132"/>
      <c r="DR162" s="132"/>
      <c r="DS162" s="132"/>
      <c r="DT162" s="132"/>
      <c r="DU162" s="132"/>
      <c r="DV162" s="132"/>
      <c r="DW162" s="132"/>
      <c r="DX162" s="132"/>
      <c r="DY162" s="132"/>
      <c r="DZ162" s="132"/>
      <c r="EA162" s="132"/>
      <c r="EB162" s="132"/>
      <c r="EC162" s="132"/>
      <c r="ED162"/>
      <c r="EE162"/>
      <c r="EF162"/>
      <c r="EG162"/>
      <c r="EH162"/>
      <c r="EI162"/>
      <c r="EJ162"/>
      <c r="EK162"/>
      <c r="EL162"/>
      <c r="EM162"/>
    </row>
    <row r="163" spans="1:143" ht="11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 s="129" t="s">
        <v>66</v>
      </c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/>
      <c r="CA163"/>
      <c r="CB163"/>
      <c r="CC163"/>
      <c r="CD163"/>
      <c r="CE163"/>
      <c r="CF163"/>
      <c r="CG163"/>
      <c r="CH163"/>
      <c r="CI163"/>
      <c r="CJ163"/>
      <c r="CK163" s="129" t="s">
        <v>67</v>
      </c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29"/>
      <c r="DE163" s="129"/>
      <c r="DF163" s="129"/>
      <c r="DG163" s="129"/>
      <c r="DH163" s="129"/>
      <c r="DI163" s="129"/>
      <c r="DJ163" s="129"/>
      <c r="DK163" s="129"/>
      <c r="DL163" s="129"/>
      <c r="DM163" s="129"/>
      <c r="DN163" s="129"/>
      <c r="DO163" s="129"/>
      <c r="DP163" s="129"/>
      <c r="DQ163" s="129"/>
      <c r="DR163" s="129"/>
      <c r="DS163" s="129"/>
      <c r="DT163" s="129"/>
      <c r="DU163" s="129"/>
      <c r="DV163" s="129"/>
      <c r="DW163" s="129"/>
      <c r="DX163" s="129"/>
      <c r="DY163" s="129"/>
      <c r="DZ163" s="129"/>
      <c r="EA163" s="129"/>
      <c r="EB163" s="129"/>
      <c r="EC163" s="129"/>
      <c r="ED163"/>
      <c r="EE163"/>
      <c r="EF163"/>
      <c r="EG163"/>
      <c r="EH163"/>
      <c r="EI163"/>
      <c r="EJ163"/>
      <c r="EK163"/>
      <c r="EL163"/>
      <c r="EM163"/>
    </row>
    <row r="164" spans="1:143" ht="11.2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</row>
    <row r="165" spans="1:143" ht="11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</row>
    <row r="166" spans="1:143" ht="23.25" customHeight="1">
      <c r="A166" s="130" t="s">
        <v>103</v>
      </c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/>
      <c r="AS166"/>
      <c r="AT166"/>
      <c r="AU166"/>
      <c r="AV166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/>
      <c r="CC166"/>
      <c r="CD166"/>
      <c r="CE166"/>
      <c r="CF166"/>
      <c r="CG166"/>
      <c r="CH166"/>
      <c r="CI166"/>
      <c r="CJ166"/>
      <c r="CK166" s="132" t="s">
        <v>104</v>
      </c>
      <c r="CL166" s="132"/>
      <c r="CM166" s="132"/>
      <c r="CN166" s="132"/>
      <c r="CO166" s="132"/>
      <c r="CP166" s="132"/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2"/>
      <c r="DF166" s="132"/>
      <c r="DG166" s="132"/>
      <c r="DH166" s="132"/>
      <c r="DI166" s="132"/>
      <c r="DJ166" s="132"/>
      <c r="DK166" s="132"/>
      <c r="DL166" s="132"/>
      <c r="DM166" s="132"/>
      <c r="DN166" s="132"/>
      <c r="DO166" s="132"/>
      <c r="DP166" s="132"/>
      <c r="DQ166" s="132"/>
      <c r="DR166" s="132"/>
      <c r="DS166" s="132"/>
      <c r="DT166" s="132"/>
      <c r="DU166" s="132"/>
      <c r="DV166" s="132"/>
      <c r="DW166" s="132"/>
      <c r="DX166" s="132"/>
      <c r="DY166" s="132"/>
      <c r="DZ166" s="132"/>
      <c r="EA166" s="132"/>
      <c r="EB166" s="132"/>
      <c r="EC166" s="132"/>
      <c r="ED166"/>
      <c r="EE166"/>
      <c r="EF166"/>
      <c r="EG166"/>
      <c r="EH166"/>
      <c r="EI166"/>
      <c r="EJ166"/>
      <c r="EK166"/>
      <c r="EL166"/>
      <c r="EM166"/>
    </row>
    <row r="167" spans="1:143" ht="11.2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 s="129" t="s">
        <v>66</v>
      </c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/>
      <c r="CA167"/>
      <c r="CB167"/>
      <c r="CC167"/>
      <c r="CD167"/>
      <c r="CE167"/>
      <c r="CF167"/>
      <c r="CG167"/>
      <c r="CH167"/>
      <c r="CI167"/>
      <c r="CJ167"/>
      <c r="CK167" s="129" t="s">
        <v>67</v>
      </c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29"/>
      <c r="DF167" s="129"/>
      <c r="DG167" s="129"/>
      <c r="DH167" s="129"/>
      <c r="DI167" s="129"/>
      <c r="DJ167" s="129"/>
      <c r="DK167" s="129"/>
      <c r="DL167" s="129"/>
      <c r="DM167" s="129"/>
      <c r="DN167" s="129"/>
      <c r="DO167" s="129"/>
      <c r="DP167" s="129"/>
      <c r="DQ167" s="129"/>
      <c r="DR167" s="129"/>
      <c r="DS167" s="129"/>
      <c r="DT167" s="129"/>
      <c r="DU167" s="129"/>
      <c r="DV167" s="129"/>
      <c r="DW167" s="129"/>
      <c r="DX167" s="129"/>
      <c r="DY167" s="129"/>
      <c r="DZ167" s="129"/>
      <c r="EA167" s="129"/>
      <c r="EB167" s="129"/>
      <c r="EC167" s="129"/>
      <c r="ED167"/>
      <c r="EE167"/>
      <c r="EF167"/>
      <c r="EG167"/>
      <c r="EH167"/>
      <c r="EI167"/>
      <c r="EJ167"/>
      <c r="EK167"/>
      <c r="EL167"/>
      <c r="EM167"/>
    </row>
    <row r="168" s="10" customFormat="1" ht="8.25" customHeight="1"/>
    <row r="169" s="10" customFormat="1" ht="8.25" customHeight="1"/>
    <row r="170" s="10" customFormat="1" ht="8.25" customHeight="1">
      <c r="W170" s="11">
        <v>42758.639699074076</v>
      </c>
    </row>
    <row r="171" s="10" customFormat="1" ht="8.25" customHeight="1"/>
    <row r="172" s="10" customFormat="1" ht="8.25" customHeight="1"/>
  </sheetData>
  <sheetProtection/>
  <mergeCells count="740">
    <mergeCell ref="DQ89:EL89"/>
    <mergeCell ref="CC86:CT86"/>
    <mergeCell ref="DQ86:EL86"/>
    <mergeCell ref="CU72:DP72"/>
    <mergeCell ref="DL44:DR44"/>
    <mergeCell ref="DS44:EC44"/>
    <mergeCell ref="ED44:EL44"/>
    <mergeCell ref="EM44:EO44"/>
    <mergeCell ref="A85:EL85"/>
    <mergeCell ref="A64:EL64"/>
    <mergeCell ref="A68:EL68"/>
    <mergeCell ref="A71:EL71"/>
    <mergeCell ref="A76:EL76"/>
    <mergeCell ref="AX44:BJ44"/>
    <mergeCell ref="BK44:BX44"/>
    <mergeCell ref="BY44:CG44"/>
    <mergeCell ref="CH44:CN44"/>
    <mergeCell ref="CO44:CY44"/>
    <mergeCell ref="CZ44:DK44"/>
    <mergeCell ref="A153:DN153"/>
    <mergeCell ref="O15:Z15"/>
    <mergeCell ref="A129:E129"/>
    <mergeCell ref="F129:K129"/>
    <mergeCell ref="L129:BD129"/>
    <mergeCell ref="BE129:BK129"/>
    <mergeCell ref="CU86:DP86"/>
    <mergeCell ref="L72:BD72"/>
    <mergeCell ref="A44:F44"/>
    <mergeCell ref="G44:AW44"/>
    <mergeCell ref="BE127:BK127"/>
    <mergeCell ref="BL127:CB127"/>
    <mergeCell ref="A122:E122"/>
    <mergeCell ref="F122:K122"/>
    <mergeCell ref="CC128:CT128"/>
    <mergeCell ref="CU128:DP128"/>
    <mergeCell ref="DQ83:EL83"/>
    <mergeCell ref="DQ127:EL127"/>
    <mergeCell ref="A128:E128"/>
    <mergeCell ref="F128:K128"/>
    <mergeCell ref="CC127:CT127"/>
    <mergeCell ref="CU127:DP127"/>
    <mergeCell ref="A114:EL114"/>
    <mergeCell ref="A127:E127"/>
    <mergeCell ref="F127:K127"/>
    <mergeCell ref="L127:BD127"/>
    <mergeCell ref="DQ72:EL72"/>
    <mergeCell ref="CU77:DP77"/>
    <mergeCell ref="DQ77:EL77"/>
    <mergeCell ref="DQ74:EL74"/>
    <mergeCell ref="DQ129:EL129"/>
    <mergeCell ref="A82:EL82"/>
    <mergeCell ref="A83:E83"/>
    <mergeCell ref="F83:K83"/>
    <mergeCell ref="L83:BD83"/>
    <mergeCell ref="CU83:DP83"/>
    <mergeCell ref="BE62:BK62"/>
    <mergeCell ref="DQ78:EL78"/>
    <mergeCell ref="A81:EL81"/>
    <mergeCell ref="A72:E72"/>
    <mergeCell ref="F72:K72"/>
    <mergeCell ref="BE72:BK72"/>
    <mergeCell ref="CC73:CT73"/>
    <mergeCell ref="L77:BD77"/>
    <mergeCell ref="BE77:BK77"/>
    <mergeCell ref="DQ73:EL73"/>
    <mergeCell ref="DQ66:EL66"/>
    <mergeCell ref="EM43:EO43"/>
    <mergeCell ref="EM45:EO45"/>
    <mergeCell ref="EM46:EO46"/>
    <mergeCell ref="CU69:DP69"/>
    <mergeCell ref="DQ69:EL69"/>
    <mergeCell ref="A61:EL61"/>
    <mergeCell ref="A62:E62"/>
    <mergeCell ref="F62:K62"/>
    <mergeCell ref="L62:BD62"/>
    <mergeCell ref="EM40:EO40"/>
    <mergeCell ref="EM41:EO41"/>
    <mergeCell ref="EM42:EO42"/>
    <mergeCell ref="EM33:EO33"/>
    <mergeCell ref="EM34:EO34"/>
    <mergeCell ref="EM35:EO35"/>
    <mergeCell ref="EM38:EO39"/>
    <mergeCell ref="EM29:EO29"/>
    <mergeCell ref="EM30:EO30"/>
    <mergeCell ref="EM32:EO32"/>
    <mergeCell ref="EM24:EO25"/>
    <mergeCell ref="EM26:EO26"/>
    <mergeCell ref="EM27:EO27"/>
    <mergeCell ref="EM28:EO28"/>
    <mergeCell ref="A159:EL159"/>
    <mergeCell ref="A166:AQ166"/>
    <mergeCell ref="AW166:CA166"/>
    <mergeCell ref="CK166:EC166"/>
    <mergeCell ref="DS156:EC156"/>
    <mergeCell ref="CL156:CR156"/>
    <mergeCell ref="CS156:DC156"/>
    <mergeCell ref="DD156:DK156"/>
    <mergeCell ref="DL156:DR156"/>
    <mergeCell ref="CD156:CK156"/>
    <mergeCell ref="ED156:EL156"/>
    <mergeCell ref="A157:AJ157"/>
    <mergeCell ref="AW167:BY167"/>
    <mergeCell ref="CK167:EC167"/>
    <mergeCell ref="A162:AQ162"/>
    <mergeCell ref="AW162:CA162"/>
    <mergeCell ref="CK162:EC162"/>
    <mergeCell ref="AW163:BY163"/>
    <mergeCell ref="CK163:EC163"/>
    <mergeCell ref="DS155:EC155"/>
    <mergeCell ref="ED155:EL155"/>
    <mergeCell ref="A156:E156"/>
    <mergeCell ref="F156:AB156"/>
    <mergeCell ref="AC156:AJ156"/>
    <mergeCell ref="AK156:AS156"/>
    <mergeCell ref="AT156:BC156"/>
    <mergeCell ref="BD156:BN156"/>
    <mergeCell ref="BO156:BX156"/>
    <mergeCell ref="BY156:CC156"/>
    <mergeCell ref="BO155:BX155"/>
    <mergeCell ref="BO154:CK154"/>
    <mergeCell ref="CL154:DK154"/>
    <mergeCell ref="DL154:EL154"/>
    <mergeCell ref="CL155:CR155"/>
    <mergeCell ref="BY155:CC155"/>
    <mergeCell ref="CD155:CK155"/>
    <mergeCell ref="CS155:DC155"/>
    <mergeCell ref="DD155:DK155"/>
    <mergeCell ref="DL155:DR155"/>
    <mergeCell ref="A154:E155"/>
    <mergeCell ref="F154:AB155"/>
    <mergeCell ref="AC154:AJ155"/>
    <mergeCell ref="AK154:BN154"/>
    <mergeCell ref="AK155:AS155"/>
    <mergeCell ref="AT155:BC155"/>
    <mergeCell ref="BD155:BN155"/>
    <mergeCell ref="A151:EL151"/>
    <mergeCell ref="CC136:CT136"/>
    <mergeCell ref="CC143:CT143"/>
    <mergeCell ref="CU143:DP143"/>
    <mergeCell ref="CU138:DP138"/>
    <mergeCell ref="A136:E136"/>
    <mergeCell ref="F136:K136"/>
    <mergeCell ref="L136:BD136"/>
    <mergeCell ref="BL133:CB133"/>
    <mergeCell ref="CC133:CT133"/>
    <mergeCell ref="CU133:DP133"/>
    <mergeCell ref="DQ133:EL133"/>
    <mergeCell ref="BE147:BK147"/>
    <mergeCell ref="BL147:CB147"/>
    <mergeCell ref="L122:BD122"/>
    <mergeCell ref="BE122:BK122"/>
    <mergeCell ref="BL122:CB122"/>
    <mergeCell ref="CC122:CT122"/>
    <mergeCell ref="BE136:BK136"/>
    <mergeCell ref="A132:EL132"/>
    <mergeCell ref="A133:E133"/>
    <mergeCell ref="F133:K133"/>
    <mergeCell ref="L133:BD133"/>
    <mergeCell ref="BE133:BK133"/>
    <mergeCell ref="CU122:DP122"/>
    <mergeCell ref="DQ122:EL122"/>
    <mergeCell ref="A115:EL115"/>
    <mergeCell ref="A116:E116"/>
    <mergeCell ref="F116:K116"/>
    <mergeCell ref="L116:BD116"/>
    <mergeCell ref="BE116:BK116"/>
    <mergeCell ref="BL116:CB116"/>
    <mergeCell ref="CC116:CT116"/>
    <mergeCell ref="CU116:DP116"/>
    <mergeCell ref="A112:E112"/>
    <mergeCell ref="F112:K112"/>
    <mergeCell ref="L112:BD112"/>
    <mergeCell ref="BE112:BK112"/>
    <mergeCell ref="DQ116:EL116"/>
    <mergeCell ref="BL112:CB112"/>
    <mergeCell ref="CC112:CT112"/>
    <mergeCell ref="CU112:DP112"/>
    <mergeCell ref="DQ112:EL112"/>
    <mergeCell ref="A110:EL110"/>
    <mergeCell ref="A111:E111"/>
    <mergeCell ref="F111:K111"/>
    <mergeCell ref="L111:BD111"/>
    <mergeCell ref="BE111:BK111"/>
    <mergeCell ref="BL111:CB111"/>
    <mergeCell ref="CC111:CT111"/>
    <mergeCell ref="CU111:DP111"/>
    <mergeCell ref="DQ111:EL111"/>
    <mergeCell ref="L108:EL108"/>
    <mergeCell ref="A108:K108"/>
    <mergeCell ref="A105:EL105"/>
    <mergeCell ref="A102:EL102"/>
    <mergeCell ref="A103:E103"/>
    <mergeCell ref="F103:K103"/>
    <mergeCell ref="L103:BD103"/>
    <mergeCell ref="BE103:BK103"/>
    <mergeCell ref="BL103:CB103"/>
    <mergeCell ref="CC103:CT103"/>
    <mergeCell ref="A96:E96"/>
    <mergeCell ref="F96:K96"/>
    <mergeCell ref="CU103:DP103"/>
    <mergeCell ref="DQ103:EL103"/>
    <mergeCell ref="A100:EL100"/>
    <mergeCell ref="A101:E101"/>
    <mergeCell ref="F101:K101"/>
    <mergeCell ref="L101:BD101"/>
    <mergeCell ref="BE101:BK101"/>
    <mergeCell ref="BL101:CB101"/>
    <mergeCell ref="CC101:CT101"/>
    <mergeCell ref="CU101:DP101"/>
    <mergeCell ref="DQ101:EL101"/>
    <mergeCell ref="A98:EL98"/>
    <mergeCell ref="L99:EL99"/>
    <mergeCell ref="A99:K99"/>
    <mergeCell ref="L96:BD96"/>
    <mergeCell ref="BE96:BK96"/>
    <mergeCell ref="BL96:CB96"/>
    <mergeCell ref="CC96:CT96"/>
    <mergeCell ref="CU96:DP96"/>
    <mergeCell ref="DQ96:EL96"/>
    <mergeCell ref="A95:EL95"/>
    <mergeCell ref="A92:E92"/>
    <mergeCell ref="F92:K92"/>
    <mergeCell ref="L92:BD92"/>
    <mergeCell ref="BE92:BK92"/>
    <mergeCell ref="BL92:CB92"/>
    <mergeCell ref="CC92:CT92"/>
    <mergeCell ref="CU92:DP92"/>
    <mergeCell ref="DQ92:EL92"/>
    <mergeCell ref="A94:EL94"/>
    <mergeCell ref="BL89:CB89"/>
    <mergeCell ref="CC89:CT89"/>
    <mergeCell ref="CU89:DP89"/>
    <mergeCell ref="A89:E89"/>
    <mergeCell ref="F89:K89"/>
    <mergeCell ref="L89:BD89"/>
    <mergeCell ref="BE89:BK89"/>
    <mergeCell ref="BL69:CB69"/>
    <mergeCell ref="CC69:CT69"/>
    <mergeCell ref="BL72:CB72"/>
    <mergeCell ref="CC72:CT72"/>
    <mergeCell ref="A86:E86"/>
    <mergeCell ref="F86:K86"/>
    <mergeCell ref="L86:BD86"/>
    <mergeCell ref="BE86:BK86"/>
    <mergeCell ref="A74:E74"/>
    <mergeCell ref="CC65:CT65"/>
    <mergeCell ref="CU65:DP65"/>
    <mergeCell ref="DQ65:EL65"/>
    <mergeCell ref="A66:E66"/>
    <mergeCell ref="F66:K66"/>
    <mergeCell ref="L66:BD66"/>
    <mergeCell ref="BE66:BK66"/>
    <mergeCell ref="BL66:CB66"/>
    <mergeCell ref="CC66:CT66"/>
    <mergeCell ref="CU66:DP66"/>
    <mergeCell ref="BE58:BK58"/>
    <mergeCell ref="BL62:CB62"/>
    <mergeCell ref="CC62:CT62"/>
    <mergeCell ref="CU62:DP62"/>
    <mergeCell ref="DQ62:EL62"/>
    <mergeCell ref="A65:E65"/>
    <mergeCell ref="F65:K65"/>
    <mergeCell ref="L65:BD65"/>
    <mergeCell ref="BE65:BK65"/>
    <mergeCell ref="BL65:CB65"/>
    <mergeCell ref="CU57:DP57"/>
    <mergeCell ref="DQ57:EL57"/>
    <mergeCell ref="A60:EL60"/>
    <mergeCell ref="BL58:CB58"/>
    <mergeCell ref="CC58:CT58"/>
    <mergeCell ref="CU58:DP58"/>
    <mergeCell ref="DQ58:EL58"/>
    <mergeCell ref="A58:E58"/>
    <mergeCell ref="F58:K58"/>
    <mergeCell ref="L58:BD58"/>
    <mergeCell ref="A57:E57"/>
    <mergeCell ref="F57:K57"/>
    <mergeCell ref="L57:BD57"/>
    <mergeCell ref="BE57:BK57"/>
    <mergeCell ref="BL57:CB57"/>
    <mergeCell ref="CC57:CT57"/>
    <mergeCell ref="CU55:DP55"/>
    <mergeCell ref="DQ55:EL55"/>
    <mergeCell ref="A56:E56"/>
    <mergeCell ref="F56:K56"/>
    <mergeCell ref="L56:BD56"/>
    <mergeCell ref="BE56:BK56"/>
    <mergeCell ref="BL56:CB56"/>
    <mergeCell ref="CC56:CT56"/>
    <mergeCell ref="CU56:DP56"/>
    <mergeCell ref="DQ56:EL56"/>
    <mergeCell ref="A55:E55"/>
    <mergeCell ref="F55:K55"/>
    <mergeCell ref="L55:BD55"/>
    <mergeCell ref="BE55:BK55"/>
    <mergeCell ref="BL55:CB55"/>
    <mergeCell ref="CC55:CT55"/>
    <mergeCell ref="A53:EL53"/>
    <mergeCell ref="A54:E54"/>
    <mergeCell ref="F54:K54"/>
    <mergeCell ref="L54:BD54"/>
    <mergeCell ref="BE54:BK54"/>
    <mergeCell ref="BL54:CB54"/>
    <mergeCell ref="CC54:CT54"/>
    <mergeCell ref="CU54:DP54"/>
    <mergeCell ref="DQ54:EL54"/>
    <mergeCell ref="DS46:EC46"/>
    <mergeCell ref="ED46:EL46"/>
    <mergeCell ref="K51:EL51"/>
    <mergeCell ref="L52:EL52"/>
    <mergeCell ref="A52:K52"/>
    <mergeCell ref="DQ49:EL49"/>
    <mergeCell ref="A50:E50"/>
    <mergeCell ref="F50:K50"/>
    <mergeCell ref="L50:BC50"/>
    <mergeCell ref="BD50:BJ50"/>
    <mergeCell ref="A49:E49"/>
    <mergeCell ref="F49:K49"/>
    <mergeCell ref="L49:BC49"/>
    <mergeCell ref="BD49:BJ49"/>
    <mergeCell ref="CV50:DP50"/>
    <mergeCell ref="DQ50:EL50"/>
    <mergeCell ref="BK50:CB50"/>
    <mergeCell ref="CC50:CU50"/>
    <mergeCell ref="CO46:CY46"/>
    <mergeCell ref="CZ46:DK46"/>
    <mergeCell ref="BK49:CB49"/>
    <mergeCell ref="CC49:CT49"/>
    <mergeCell ref="CU49:DP49"/>
    <mergeCell ref="DL45:DR45"/>
    <mergeCell ref="DL46:DR46"/>
    <mergeCell ref="CH45:CN45"/>
    <mergeCell ref="CO45:CY45"/>
    <mergeCell ref="CZ45:DK45"/>
    <mergeCell ref="DS45:EC45"/>
    <mergeCell ref="ED45:EL45"/>
    <mergeCell ref="A46:AW46"/>
    <mergeCell ref="AX46:BJ46"/>
    <mergeCell ref="BK46:BX46"/>
    <mergeCell ref="BY46:CG46"/>
    <mergeCell ref="CH46:CN46"/>
    <mergeCell ref="CO43:CY43"/>
    <mergeCell ref="CZ43:DK43"/>
    <mergeCell ref="DL43:DR43"/>
    <mergeCell ref="DS43:EC43"/>
    <mergeCell ref="ED43:EL43"/>
    <mergeCell ref="A45:F45"/>
    <mergeCell ref="G45:AW45"/>
    <mergeCell ref="AX45:BJ45"/>
    <mergeCell ref="BK45:BX45"/>
    <mergeCell ref="BY45:CG45"/>
    <mergeCell ref="CZ42:DK42"/>
    <mergeCell ref="DL42:DR42"/>
    <mergeCell ref="DS42:EC42"/>
    <mergeCell ref="ED42:EL42"/>
    <mergeCell ref="A43:F43"/>
    <mergeCell ref="G43:AW43"/>
    <mergeCell ref="AX43:BJ43"/>
    <mergeCell ref="BK43:BX43"/>
    <mergeCell ref="BY43:CG43"/>
    <mergeCell ref="CH43:CN43"/>
    <mergeCell ref="CZ41:DK41"/>
    <mergeCell ref="DL41:DR41"/>
    <mergeCell ref="DS41:EC41"/>
    <mergeCell ref="ED41:EL41"/>
    <mergeCell ref="A42:AW42"/>
    <mergeCell ref="AX42:BJ42"/>
    <mergeCell ref="BK42:BX42"/>
    <mergeCell ref="BY42:CG42"/>
    <mergeCell ref="CH42:CN42"/>
    <mergeCell ref="CO42:CY42"/>
    <mergeCell ref="CZ40:DK40"/>
    <mergeCell ref="DL40:DR40"/>
    <mergeCell ref="DS40:EC40"/>
    <mergeCell ref="ED40:EL40"/>
    <mergeCell ref="A41:AW41"/>
    <mergeCell ref="AX41:BJ41"/>
    <mergeCell ref="BK41:BX41"/>
    <mergeCell ref="BY41:CG41"/>
    <mergeCell ref="CH41:CN41"/>
    <mergeCell ref="CO41:CY41"/>
    <mergeCell ref="A40:AW40"/>
    <mergeCell ref="AX40:BJ40"/>
    <mergeCell ref="BK40:BX40"/>
    <mergeCell ref="BY40:CG40"/>
    <mergeCell ref="CH40:CN40"/>
    <mergeCell ref="CO40:CY40"/>
    <mergeCell ref="A31:E31"/>
    <mergeCell ref="CO39:CY39"/>
    <mergeCell ref="CZ39:DK39"/>
    <mergeCell ref="DL39:DR39"/>
    <mergeCell ref="DS39:EC39"/>
    <mergeCell ref="ED39:EL39"/>
    <mergeCell ref="A38:AW39"/>
    <mergeCell ref="AX38:CG38"/>
    <mergeCell ref="CH38:DK38"/>
    <mergeCell ref="DL38:EL38"/>
    <mergeCell ref="AX39:BJ39"/>
    <mergeCell ref="BK39:BX39"/>
    <mergeCell ref="BY39:CG39"/>
    <mergeCell ref="CH39:CN39"/>
    <mergeCell ref="DL28:DR28"/>
    <mergeCell ref="DS28:EC28"/>
    <mergeCell ref="ED28:EL28"/>
    <mergeCell ref="ED27:EL27"/>
    <mergeCell ref="DL27:DR27"/>
    <mergeCell ref="DS27:EC27"/>
    <mergeCell ref="AR28:BF28"/>
    <mergeCell ref="BG28:BU28"/>
    <mergeCell ref="BV28:CG28"/>
    <mergeCell ref="CH28:CN28"/>
    <mergeCell ref="A28:E28"/>
    <mergeCell ref="F28:I28"/>
    <mergeCell ref="J28:O28"/>
    <mergeCell ref="P28:AQ28"/>
    <mergeCell ref="CO28:CY28"/>
    <mergeCell ref="CN27:CY27"/>
    <mergeCell ref="CZ27:DK27"/>
    <mergeCell ref="BV27:CH27"/>
    <mergeCell ref="CI27:CM27"/>
    <mergeCell ref="CZ28:DK28"/>
    <mergeCell ref="ED26:EL26"/>
    <mergeCell ref="ED25:EL25"/>
    <mergeCell ref="A27:E27"/>
    <mergeCell ref="F27:I27"/>
    <mergeCell ref="J27:O27"/>
    <mergeCell ref="P27:AQ27"/>
    <mergeCell ref="AR27:BF27"/>
    <mergeCell ref="BG27:BU27"/>
    <mergeCell ref="CH26:CN26"/>
    <mergeCell ref="DL25:DR25"/>
    <mergeCell ref="DS25:EC25"/>
    <mergeCell ref="A26:E26"/>
    <mergeCell ref="F26:I26"/>
    <mergeCell ref="J26:O26"/>
    <mergeCell ref="P26:AQ26"/>
    <mergeCell ref="DS26:EC26"/>
    <mergeCell ref="BV25:CG25"/>
    <mergeCell ref="CH25:CN25"/>
    <mergeCell ref="DQ21:EL21"/>
    <mergeCell ref="A24:E25"/>
    <mergeCell ref="F24:I25"/>
    <mergeCell ref="J24:O25"/>
    <mergeCell ref="P24:AQ25"/>
    <mergeCell ref="AR24:CG24"/>
    <mergeCell ref="CH24:DK24"/>
    <mergeCell ref="DL24:EL24"/>
    <mergeCell ref="CZ26:DK26"/>
    <mergeCell ref="DL26:DR26"/>
    <mergeCell ref="CO26:CY26"/>
    <mergeCell ref="AR26:BF26"/>
    <mergeCell ref="BG26:BU26"/>
    <mergeCell ref="BV26:CG26"/>
    <mergeCell ref="A21:L21"/>
    <mergeCell ref="M21:Y21"/>
    <mergeCell ref="Z21:AM21"/>
    <mergeCell ref="AN21:BF21"/>
    <mergeCell ref="CM21:DC21"/>
    <mergeCell ref="CO25:CY25"/>
    <mergeCell ref="CZ25:DK25"/>
    <mergeCell ref="DD21:DP21"/>
    <mergeCell ref="AR25:BF25"/>
    <mergeCell ref="BG25:BU25"/>
    <mergeCell ref="BG21:BX21"/>
    <mergeCell ref="BY21:CL21"/>
    <mergeCell ref="DQ19:EL19"/>
    <mergeCell ref="A20:L20"/>
    <mergeCell ref="M20:Y20"/>
    <mergeCell ref="Z20:AM20"/>
    <mergeCell ref="AN20:BF20"/>
    <mergeCell ref="BG20:BX20"/>
    <mergeCell ref="BY20:CL20"/>
    <mergeCell ref="CM20:DC20"/>
    <mergeCell ref="A19:L19"/>
    <mergeCell ref="M19:Y19"/>
    <mergeCell ref="Z19:AM19"/>
    <mergeCell ref="AN19:BF19"/>
    <mergeCell ref="DD20:DP20"/>
    <mergeCell ref="DQ20:EL20"/>
    <mergeCell ref="BG19:BX19"/>
    <mergeCell ref="BY19:CL19"/>
    <mergeCell ref="CM19:DC19"/>
    <mergeCell ref="DD19:DP19"/>
    <mergeCell ref="Q11:EL11"/>
    <mergeCell ref="Q12:EL12"/>
    <mergeCell ref="C14:M14"/>
    <mergeCell ref="A18:AM18"/>
    <mergeCell ref="AN18:CL18"/>
    <mergeCell ref="CM18:EL18"/>
    <mergeCell ref="O14:EM14"/>
    <mergeCell ref="F31:I31"/>
    <mergeCell ref="J31:O31"/>
    <mergeCell ref="P31:AQ31"/>
    <mergeCell ref="AR31:BF31"/>
    <mergeCell ref="A4:EL4"/>
    <mergeCell ref="A5:EL5"/>
    <mergeCell ref="C8:M8"/>
    <mergeCell ref="Q8:EL8"/>
    <mergeCell ref="P9:EL9"/>
    <mergeCell ref="C11:M11"/>
    <mergeCell ref="CZ31:DK31"/>
    <mergeCell ref="DL31:DR31"/>
    <mergeCell ref="CZ32:DK32"/>
    <mergeCell ref="DL32:DR32"/>
    <mergeCell ref="BG31:BU31"/>
    <mergeCell ref="BV31:CH31"/>
    <mergeCell ref="CI31:CM31"/>
    <mergeCell ref="CO32:CY32"/>
    <mergeCell ref="CN31:CY31"/>
    <mergeCell ref="BG32:BU32"/>
    <mergeCell ref="BV33:CG33"/>
    <mergeCell ref="CH33:CN33"/>
    <mergeCell ref="AR32:BF32"/>
    <mergeCell ref="A32:E32"/>
    <mergeCell ref="F32:I32"/>
    <mergeCell ref="J32:O32"/>
    <mergeCell ref="P32:AQ32"/>
    <mergeCell ref="BV32:CG32"/>
    <mergeCell ref="CH32:CN32"/>
    <mergeCell ref="A33:E33"/>
    <mergeCell ref="F33:I33"/>
    <mergeCell ref="J33:O33"/>
    <mergeCell ref="P33:AQ33"/>
    <mergeCell ref="AR33:BF33"/>
    <mergeCell ref="BG33:BU33"/>
    <mergeCell ref="CO34:CY34"/>
    <mergeCell ref="CO33:CY33"/>
    <mergeCell ref="CZ33:DK33"/>
    <mergeCell ref="DL33:DR33"/>
    <mergeCell ref="CZ34:DK34"/>
    <mergeCell ref="DL34:DR34"/>
    <mergeCell ref="CY35:DK35"/>
    <mergeCell ref="DL35:DR35"/>
    <mergeCell ref="A34:E34"/>
    <mergeCell ref="F34:I34"/>
    <mergeCell ref="J34:O34"/>
    <mergeCell ref="P34:AQ34"/>
    <mergeCell ref="AR34:BF34"/>
    <mergeCell ref="BG34:BU34"/>
    <mergeCell ref="BV34:CG34"/>
    <mergeCell ref="CH34:CN34"/>
    <mergeCell ref="A35:AQ35"/>
    <mergeCell ref="AR35:BE35"/>
    <mergeCell ref="BF35:BT35"/>
    <mergeCell ref="BU35:CF35"/>
    <mergeCell ref="CG35:CM35"/>
    <mergeCell ref="CN35:CX35"/>
    <mergeCell ref="DS35:EC35"/>
    <mergeCell ref="ED35:EL35"/>
    <mergeCell ref="ED33:EL33"/>
    <mergeCell ref="DS33:EC33"/>
    <mergeCell ref="ED31:EL31"/>
    <mergeCell ref="DS31:EC31"/>
    <mergeCell ref="DS34:EC34"/>
    <mergeCell ref="ED34:EL34"/>
    <mergeCell ref="DS32:EC32"/>
    <mergeCell ref="ED32:EL32"/>
    <mergeCell ref="A29:E29"/>
    <mergeCell ref="F29:I29"/>
    <mergeCell ref="J29:O29"/>
    <mergeCell ref="P29:AQ29"/>
    <mergeCell ref="CZ29:DK29"/>
    <mergeCell ref="ED30:EL30"/>
    <mergeCell ref="ED29:EL29"/>
    <mergeCell ref="DS30:EC30"/>
    <mergeCell ref="DS29:EC29"/>
    <mergeCell ref="CH29:CN29"/>
    <mergeCell ref="CO29:CY29"/>
    <mergeCell ref="CO30:CY30"/>
    <mergeCell ref="CZ30:DK30"/>
    <mergeCell ref="DL30:DR30"/>
    <mergeCell ref="DL29:DR29"/>
    <mergeCell ref="AR29:BF29"/>
    <mergeCell ref="BG29:BU29"/>
    <mergeCell ref="P30:AQ30"/>
    <mergeCell ref="AR30:BF30"/>
    <mergeCell ref="BV29:CG29"/>
    <mergeCell ref="BV30:CG30"/>
    <mergeCell ref="CH30:CN30"/>
    <mergeCell ref="A69:E69"/>
    <mergeCell ref="F69:K69"/>
    <mergeCell ref="L69:BD69"/>
    <mergeCell ref="BE69:BK69"/>
    <mergeCell ref="A51:J51"/>
    <mergeCell ref="A30:E30"/>
    <mergeCell ref="F30:I30"/>
    <mergeCell ref="J30:O30"/>
    <mergeCell ref="BG30:BU30"/>
    <mergeCell ref="CC74:CT74"/>
    <mergeCell ref="CU74:DP74"/>
    <mergeCell ref="BE73:BK73"/>
    <mergeCell ref="BL73:CB73"/>
    <mergeCell ref="F74:K74"/>
    <mergeCell ref="L74:BD74"/>
    <mergeCell ref="BE74:BK74"/>
    <mergeCell ref="BL74:CB74"/>
    <mergeCell ref="CC78:CT78"/>
    <mergeCell ref="CU78:DP78"/>
    <mergeCell ref="F73:K73"/>
    <mergeCell ref="A78:E78"/>
    <mergeCell ref="F78:K78"/>
    <mergeCell ref="L78:BD78"/>
    <mergeCell ref="A73:E73"/>
    <mergeCell ref="L73:BD73"/>
    <mergeCell ref="CC77:CT77"/>
    <mergeCell ref="CU73:DP73"/>
    <mergeCell ref="BL77:CB77"/>
    <mergeCell ref="A79:E79"/>
    <mergeCell ref="F79:K79"/>
    <mergeCell ref="L79:BD79"/>
    <mergeCell ref="BE79:BK79"/>
    <mergeCell ref="BL79:CB79"/>
    <mergeCell ref="BE78:BK78"/>
    <mergeCell ref="BL78:CB78"/>
    <mergeCell ref="A77:E77"/>
    <mergeCell ref="F77:K77"/>
    <mergeCell ref="CC79:CT79"/>
    <mergeCell ref="CU79:DP79"/>
    <mergeCell ref="DQ79:EL79"/>
    <mergeCell ref="A109:K109"/>
    <mergeCell ref="L109:EL109"/>
    <mergeCell ref="DQ107:EL107"/>
    <mergeCell ref="BL86:CB86"/>
    <mergeCell ref="BE83:BK83"/>
    <mergeCell ref="BL83:CB83"/>
    <mergeCell ref="CC83:CT83"/>
    <mergeCell ref="BL117:CB117"/>
    <mergeCell ref="CC117:CT117"/>
    <mergeCell ref="CU117:DP117"/>
    <mergeCell ref="DQ117:EL117"/>
    <mergeCell ref="A117:E117"/>
    <mergeCell ref="F117:K117"/>
    <mergeCell ref="L117:BD117"/>
    <mergeCell ref="BE117:BK117"/>
    <mergeCell ref="BL118:CB118"/>
    <mergeCell ref="CC118:CT118"/>
    <mergeCell ref="CU118:DP118"/>
    <mergeCell ref="DQ118:EL118"/>
    <mergeCell ref="A118:E118"/>
    <mergeCell ref="F118:K118"/>
    <mergeCell ref="L118:BD118"/>
    <mergeCell ref="BE118:BK118"/>
    <mergeCell ref="A120:EL120"/>
    <mergeCell ref="A123:E123"/>
    <mergeCell ref="F123:K123"/>
    <mergeCell ref="L123:BD123"/>
    <mergeCell ref="BE123:BK123"/>
    <mergeCell ref="BL123:CB123"/>
    <mergeCell ref="CC123:CT123"/>
    <mergeCell ref="CU123:DP123"/>
    <mergeCell ref="DQ123:EL123"/>
    <mergeCell ref="A121:EL121"/>
    <mergeCell ref="DQ124:EL124"/>
    <mergeCell ref="DQ134:EL134"/>
    <mergeCell ref="F124:K124"/>
    <mergeCell ref="L124:BD124"/>
    <mergeCell ref="BE124:BK124"/>
    <mergeCell ref="BL124:CB124"/>
    <mergeCell ref="A131:EL131"/>
    <mergeCell ref="A124:E124"/>
    <mergeCell ref="A126:EL126"/>
    <mergeCell ref="DQ128:EL128"/>
    <mergeCell ref="L134:BD134"/>
    <mergeCell ref="BE134:BK134"/>
    <mergeCell ref="CC124:CT124"/>
    <mergeCell ref="CU124:DP124"/>
    <mergeCell ref="BL129:CB129"/>
    <mergeCell ref="CC129:CT129"/>
    <mergeCell ref="CU129:DP129"/>
    <mergeCell ref="L128:BD128"/>
    <mergeCell ref="BE128:BK128"/>
    <mergeCell ref="BL128:CB128"/>
    <mergeCell ref="BL134:CB134"/>
    <mergeCell ref="CC134:CT134"/>
    <mergeCell ref="CU134:DP134"/>
    <mergeCell ref="A135:E135"/>
    <mergeCell ref="F135:K135"/>
    <mergeCell ref="L135:BD135"/>
    <mergeCell ref="BE135:BK135"/>
    <mergeCell ref="CU135:DP135"/>
    <mergeCell ref="A134:E134"/>
    <mergeCell ref="F134:K134"/>
    <mergeCell ref="DQ135:EL135"/>
    <mergeCell ref="BL137:CB137"/>
    <mergeCell ref="CC137:CT137"/>
    <mergeCell ref="CU137:DP137"/>
    <mergeCell ref="DQ137:EL137"/>
    <mergeCell ref="BL135:CB135"/>
    <mergeCell ref="CC135:CT135"/>
    <mergeCell ref="CU136:DP136"/>
    <mergeCell ref="DQ136:EL136"/>
    <mergeCell ref="BL136:CB136"/>
    <mergeCell ref="A142:EL142"/>
    <mergeCell ref="A143:E143"/>
    <mergeCell ref="F143:K143"/>
    <mergeCell ref="L143:BD143"/>
    <mergeCell ref="BE143:BK143"/>
    <mergeCell ref="A137:E137"/>
    <mergeCell ref="F137:K137"/>
    <mergeCell ref="L137:BD137"/>
    <mergeCell ref="BE137:BK137"/>
    <mergeCell ref="CC147:CT147"/>
    <mergeCell ref="CU147:DP147"/>
    <mergeCell ref="DQ147:EL147"/>
    <mergeCell ref="BL143:CB143"/>
    <mergeCell ref="DQ143:EL143"/>
    <mergeCell ref="A145:EL145"/>
    <mergeCell ref="A146:EL146"/>
    <mergeCell ref="A147:E147"/>
    <mergeCell ref="F147:K147"/>
    <mergeCell ref="L147:BD147"/>
    <mergeCell ref="A140:EL140"/>
    <mergeCell ref="A141:K141"/>
    <mergeCell ref="A138:E138"/>
    <mergeCell ref="F138:K138"/>
    <mergeCell ref="L138:BD138"/>
    <mergeCell ref="BE138:BK138"/>
    <mergeCell ref="BL138:CB138"/>
    <mergeCell ref="CC138:CT138"/>
    <mergeCell ref="L141:EL141"/>
    <mergeCell ref="CU107:DP107"/>
    <mergeCell ref="DQ138:EL138"/>
    <mergeCell ref="DQ149:EL149"/>
    <mergeCell ref="A149:E149"/>
    <mergeCell ref="F149:K149"/>
    <mergeCell ref="L149:BD149"/>
    <mergeCell ref="BE149:BK149"/>
    <mergeCell ref="BL149:CB149"/>
    <mergeCell ref="CC149:CT149"/>
    <mergeCell ref="CU149:DP149"/>
    <mergeCell ref="A88:EL88"/>
    <mergeCell ref="A91:EL91"/>
    <mergeCell ref="A148:EL148"/>
    <mergeCell ref="A106:EL106"/>
    <mergeCell ref="A107:E107"/>
    <mergeCell ref="F107:K107"/>
    <mergeCell ref="L107:BD107"/>
    <mergeCell ref="BE107:BK107"/>
    <mergeCell ref="BL107:CB107"/>
    <mergeCell ref="CC107:CT107"/>
  </mergeCells>
  <printOptions/>
  <pageMargins left="0.75" right="0.2" top="0.32" bottom="0.17" header="0.3" footer="0.17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user465a</cp:lastModifiedBy>
  <cp:lastPrinted>2019-01-28T14:07:47Z</cp:lastPrinted>
  <dcterms:created xsi:type="dcterms:W3CDTF">2017-06-23T12:19:43Z</dcterms:created>
  <dcterms:modified xsi:type="dcterms:W3CDTF">2019-01-28T14:07:58Z</dcterms:modified>
  <cp:category/>
  <cp:version/>
  <cp:contentType/>
  <cp:contentStatus/>
  <cp:revision>1</cp:revision>
</cp:coreProperties>
</file>