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Ру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<sst xmlns="http://schemas.openxmlformats.org/spreadsheetml/2006/main" count="56" uniqueCount="55">
  <si>
    <t>Всего поступлений</t>
  </si>
  <si>
    <t>Возврат средств, предоставленных для кредитования граждан на строительство жилья</t>
  </si>
  <si>
    <t>Всего доходов</t>
  </si>
  <si>
    <t>в 8,2 р.б.</t>
  </si>
  <si>
    <t>Всего доходов специального фонда</t>
  </si>
  <si>
    <t xml:space="preserve">Другие поступления </t>
  </si>
  <si>
    <t>Поступление средств паевого участия в развитии инфраструктуры населенного пункта</t>
  </si>
  <si>
    <t>в 5,6 р.б.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</si>
  <si>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</si>
  <si>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Средства от продажи земли  </t>
  </si>
  <si>
    <t xml:space="preserve">Средства от отчуждения имущества,  находящегося в коммунальной собственности  </t>
  </si>
  <si>
    <t>в 2,5 р.б.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</si>
  <si>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</si>
  <si>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>Специальный фонд</t>
  </si>
  <si>
    <t>Всего доходов общего фонда</t>
  </si>
  <si>
    <t xml:space="preserve">Другие субвенции </t>
  </si>
  <si>
    <t xml:space="preserve">Субвенция с государственного бюджета местным бюджетам на частичное финансирование детско-юношеских спортивных школ, которые до 2015 года получали поддержку из Фонда социального страхования по временной потере трудоспособности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</si>
  <si>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</si>
  <si>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 Медицинская субвенция из государственного бюджета местным бюджетам </t>
  </si>
  <si>
    <t xml:space="preserve">Образовательная субвенция из государственного бюджета местным бюджетам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</si>
  <si>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</si>
  <si>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Субвенция из государственного бюджета местным бюджетам на предоставление льгот за услуги связи, других предусмотренных законодательством льгот (кроме льгот на получение лекарств, зубопротезирования, оплату электроэнергии, природного и сжиженного газа на бытовые потребности, твердого и жидкого печного бытового топлива,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горючего и на компенсацию за льготный проезд отдельных категорий граждан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</si>
  <si>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</si>
  <si>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</si>
  <si>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Субвенции </t>
  </si>
  <si>
    <t>Всего налогов и сборов</t>
  </si>
  <si>
    <t xml:space="preserve">Государственная пошлина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</si>
  <si>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</si>
  <si>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 2,4 р.б.</t>
  </si>
  <si>
    <t>Плата за предоставление других административных услуг</t>
  </si>
  <si>
    <t>в 5,0 р.б.</t>
  </si>
  <si>
    <t xml:space="preserve">Административные штрафы и другие санкции </t>
  </si>
  <si>
    <t xml:space="preserve">Экологический налог </t>
  </si>
  <si>
    <t xml:space="preserve">      4) Единый налог </t>
  </si>
  <si>
    <t xml:space="preserve">     3) Сбор за осуществление некоторых видов предпринимательской деятельности, который взимался до              1 января 2015 года </t>
  </si>
  <si>
    <t xml:space="preserve">     2) Туристический сбор </t>
  </si>
  <si>
    <t xml:space="preserve">    - транспортный налог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</si>
  <si>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</si>
  <si>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в 42,7р.б.</t>
  </si>
  <si>
    <t>в 6,0р.б.</t>
  </si>
  <si>
    <t xml:space="preserve">    - налог на недвижимое имущество, отличное от земельного участка</t>
  </si>
  <si>
    <t xml:space="preserve">        1)   Налог на имущество:</t>
  </si>
  <si>
    <t xml:space="preserve">Местные налоги, в том числе: </t>
  </si>
  <si>
    <t xml:space="preserve">Акцизный налог c реализации субъектами  хозяйствования розничной торговли подакцизных товаров </t>
  </si>
  <si>
    <t>в 2,8 р.б.</t>
  </si>
  <si>
    <t>Налог на прибыль предприятий  </t>
  </si>
  <si>
    <t>Налог и сбор на доходы физических лиц</t>
  </si>
  <si>
    <t>Общий  фонд</t>
  </si>
  <si>
    <t>Процент поступлений до плану отчетного периода,              %</t>
  </si>
  <si>
    <t>Процент поступлений до годовых сумм,                 %</t>
  </si>
  <si>
    <t xml:space="preserve">Поступило            с 1 января по   29мая,              тыс. грн. </t>
  </si>
  <si>
    <t>План на январь-май с учетом изменений, тыс. грн.</t>
  </si>
  <si>
    <t>Утверждено  на год с учетом изменений, тыс. грн.</t>
  </si>
  <si>
    <t>Название показателя</t>
  </si>
  <si>
    <t>Еженедельная информация о поступлениях в городской бюджет г.Николаева за  2015 год                                                                 (без собственных поступлений бюджетных учреждений )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</si>
</sst>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0.00000"/>
    <numFmt numFmtId="166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color indexed="8"/>
      <name val="Arial"/>
      <family val="2"/>
    </font>
    <font>
      <i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164" fontId="19" fillId="0" borderId="0" xfId="52" applyNumberFormat="1" applyFont="1" applyAlignment="1">
      <alignment horizontal="right"/>
      <protection/>
    </xf>
    <xf numFmtId="165" fontId="19" fillId="0" borderId="0" xfId="52" applyNumberFormat="1" applyFont="1" applyFill="1">
      <alignment/>
      <protection/>
    </xf>
    <xf numFmtId="0" fontId="20" fillId="33" borderId="0" xfId="52" applyFont="1" applyFill="1">
      <alignment/>
      <protection/>
    </xf>
    <xf numFmtId="0" fontId="20" fillId="0" borderId="0" xfId="52" applyFont="1" applyFill="1">
      <alignment/>
      <protection/>
    </xf>
    <xf numFmtId="0" fontId="21" fillId="0" borderId="0" xfId="52" applyFont="1">
      <alignment/>
      <protection/>
    </xf>
    <xf numFmtId="164" fontId="22" fillId="0" borderId="10" xfId="52" applyNumberFormat="1" applyFont="1" applyBorder="1" applyAlignment="1">
      <alignment horizontal="right"/>
      <protection/>
    </xf>
    <xf numFmtId="164" fontId="22" fillId="0" borderId="10" xfId="52" applyNumberFormat="1" applyFont="1" applyBorder="1">
      <alignment/>
      <protection/>
    </xf>
    <xf numFmtId="166" fontId="22" fillId="0" borderId="10" xfId="52" applyNumberFormat="1" applyFont="1" applyFill="1" applyBorder="1">
      <alignment/>
      <protection/>
    </xf>
    <xf numFmtId="0" fontId="22" fillId="0" borderId="10" xfId="52" applyFont="1" applyBorder="1">
      <alignment/>
      <protection/>
    </xf>
    <xf numFmtId="164" fontId="23" fillId="0" borderId="10" xfId="52" applyNumberFormat="1" applyFont="1" applyBorder="1" applyAlignment="1">
      <alignment horizontal="right"/>
      <protection/>
    </xf>
    <xf numFmtId="164" fontId="23" fillId="0" borderId="10" xfId="52" applyNumberFormat="1" applyFont="1" applyBorder="1">
      <alignment/>
      <protection/>
    </xf>
    <xf numFmtId="166" fontId="23" fillId="0" borderId="10" xfId="52" applyNumberFormat="1" applyFont="1" applyFill="1" applyBorder="1">
      <alignment/>
      <protection/>
    </xf>
    <xf numFmtId="0" fontId="23" fillId="0" borderId="10" xfId="52" applyFont="1" applyBorder="1" applyAlignment="1">
      <alignment wrapText="1"/>
      <protection/>
    </xf>
    <xf numFmtId="166" fontId="22" fillId="0" borderId="10" xfId="52" applyNumberFormat="1" applyFont="1" applyFill="1" applyBorder="1" applyAlignment="1">
      <alignment/>
      <protection/>
    </xf>
    <xf numFmtId="0" fontId="22" fillId="0" borderId="10" xfId="52" applyFont="1" applyBorder="1" applyAlignment="1">
      <alignment wrapText="1"/>
      <protection/>
    </xf>
    <xf numFmtId="0" fontId="24" fillId="0" borderId="0" xfId="52" applyFont="1">
      <alignment/>
      <protection/>
    </xf>
    <xf numFmtId="166" fontId="22" fillId="0" borderId="10" xfId="52" applyNumberFormat="1" applyFont="1" applyFill="1" applyBorder="1" applyAlignment="1">
      <alignment horizontal="right"/>
      <protection/>
    </xf>
    <xf numFmtId="0" fontId="22" fillId="0" borderId="10" xfId="52" applyFont="1" applyBorder="1" applyAlignment="1">
      <alignment vertical="top" wrapText="1"/>
      <protection/>
    </xf>
    <xf numFmtId="166" fontId="23" fillId="0" borderId="10" xfId="52" applyNumberFormat="1" applyFont="1" applyBorder="1">
      <alignment/>
      <protection/>
    </xf>
    <xf numFmtId="166" fontId="23" fillId="0" borderId="10" xfId="52" applyNumberFormat="1" applyFont="1" applyFill="1" applyBorder="1" applyAlignment="1">
      <alignment horizontal="right"/>
      <protection/>
    </xf>
    <xf numFmtId="0" fontId="23" fillId="0" borderId="10" xfId="52" applyFont="1" applyBorder="1" applyAlignment="1">
      <alignment vertical="top"/>
      <protection/>
    </xf>
    <xf numFmtId="166" fontId="25" fillId="0" borderId="10" xfId="52" applyNumberFormat="1" applyFont="1" applyFill="1" applyBorder="1">
      <alignment/>
      <protection/>
    </xf>
    <xf numFmtId="166" fontId="23" fillId="0" borderId="10" xfId="52" applyNumberFormat="1" applyFont="1" applyBorder="1" applyAlignment="1">
      <alignment vertical="top" wrapText="1"/>
      <protection/>
    </xf>
    <xf numFmtId="164" fontId="26" fillId="0" borderId="10" xfId="52" applyNumberFormat="1" applyFont="1" applyBorder="1" applyAlignment="1">
      <alignment horizontal="right"/>
      <protection/>
    </xf>
    <xf numFmtId="164" fontId="26" fillId="0" borderId="10" xfId="52" applyNumberFormat="1" applyFont="1" applyBorder="1">
      <alignment/>
      <protection/>
    </xf>
    <xf numFmtId="166" fontId="26" fillId="0" borderId="10" xfId="52" applyNumberFormat="1" applyFont="1" applyBorder="1">
      <alignment/>
      <protection/>
    </xf>
    <xf numFmtId="166" fontId="26" fillId="0" borderId="10" xfId="52" applyNumberFormat="1" applyFont="1" applyBorder="1" applyAlignment="1">
      <alignment horizontal="right"/>
      <protection/>
    </xf>
    <xf numFmtId="166" fontId="26" fillId="0" borderId="10" xfId="52" applyNumberFormat="1" applyFont="1" applyFill="1" applyBorder="1" applyAlignment="1">
      <alignment horizontal="right"/>
      <protection/>
    </xf>
    <xf numFmtId="0" fontId="26" fillId="0" borderId="10" xfId="52" applyFont="1" applyBorder="1">
      <alignment/>
      <protection/>
    </xf>
    <xf numFmtId="11" fontId="26" fillId="0" borderId="10" xfId="52" applyNumberFormat="1" applyFont="1" applyFill="1" applyBorder="1" applyAlignment="1">
      <alignment horizontal="left" vertical="top" wrapText="1"/>
      <protection/>
    </xf>
    <xf numFmtId="0" fontId="26" fillId="0" borderId="10" xfId="52" applyNumberFormat="1" applyFont="1" applyFill="1" applyBorder="1" applyAlignment="1">
      <alignment horizontal="left" vertical="top" wrapText="1"/>
      <protection/>
    </xf>
    <xf numFmtId="0" fontId="26" fillId="0" borderId="10" xfId="52" applyFont="1" applyBorder="1" applyAlignment="1">
      <alignment horizontal="left" vertical="top" wrapText="1"/>
      <protection/>
    </xf>
    <xf numFmtId="0" fontId="26" fillId="0" borderId="10" xfId="52" applyFont="1" applyBorder="1" applyAlignment="1">
      <alignment wrapText="1"/>
      <protection/>
    </xf>
    <xf numFmtId="0" fontId="23" fillId="0" borderId="10" xfId="52" applyFont="1" applyBorder="1">
      <alignment/>
      <protection/>
    </xf>
    <xf numFmtId="164" fontId="27" fillId="0" borderId="10" xfId="52" applyNumberFormat="1" applyFont="1" applyBorder="1" applyAlignment="1">
      <alignment horizontal="right"/>
      <protection/>
    </xf>
    <xf numFmtId="164" fontId="27" fillId="0" borderId="10" xfId="52" applyNumberFormat="1" applyFont="1" applyBorder="1">
      <alignment/>
      <protection/>
    </xf>
    <xf numFmtId="166" fontId="27" fillId="0" borderId="10" xfId="52" applyNumberFormat="1" applyFont="1" applyFill="1" applyBorder="1" applyAlignment="1">
      <alignment horizontal="right"/>
      <protection/>
    </xf>
    <xf numFmtId="0" fontId="22" fillId="0" borderId="10" xfId="52" applyFont="1" applyBorder="1" applyAlignment="1">
      <alignment vertical="top"/>
      <protection/>
    </xf>
    <xf numFmtId="164" fontId="28" fillId="0" borderId="10" xfId="52" applyNumberFormat="1" applyFont="1" applyBorder="1" applyAlignment="1">
      <alignment horizontal="right"/>
      <protection/>
    </xf>
    <xf numFmtId="164" fontId="28" fillId="0" borderId="10" xfId="52" applyNumberFormat="1" applyFont="1" applyBorder="1">
      <alignment/>
      <protection/>
    </xf>
    <xf numFmtId="166" fontId="28" fillId="0" borderId="10" xfId="52" applyNumberFormat="1" applyFont="1" applyFill="1" applyBorder="1" applyAlignment="1">
      <alignment horizontal="right"/>
      <protection/>
    </xf>
    <xf numFmtId="0" fontId="23" fillId="0" borderId="10" xfId="52" applyFont="1" applyBorder="1" applyAlignment="1">
      <alignment vertical="top" wrapText="1"/>
      <protection/>
    </xf>
    <xf numFmtId="0" fontId="28" fillId="0" borderId="10" xfId="52" applyFont="1" applyBorder="1">
      <alignment/>
      <protection/>
    </xf>
    <xf numFmtId="164" fontId="29" fillId="0" borderId="10" xfId="52" applyNumberFormat="1" applyFont="1" applyBorder="1" applyAlignment="1">
      <alignment horizontal="right"/>
      <protection/>
    </xf>
    <xf numFmtId="164" fontId="29" fillId="0" borderId="10" xfId="52" applyNumberFormat="1" applyFont="1" applyBorder="1">
      <alignment/>
      <protection/>
    </xf>
    <xf numFmtId="166" fontId="30" fillId="0" borderId="10" xfId="52" applyNumberFormat="1" applyFont="1" applyFill="1" applyBorder="1">
      <alignment/>
      <protection/>
    </xf>
    <xf numFmtId="166" fontId="29" fillId="0" borderId="10" xfId="52" applyNumberFormat="1" applyFont="1" applyFill="1" applyBorder="1" applyAlignment="1">
      <alignment horizontal="right"/>
      <protection/>
    </xf>
    <xf numFmtId="0" fontId="26" fillId="0" borderId="10" xfId="52" applyFont="1" applyBorder="1" applyAlignment="1">
      <alignment vertical="top" wrapText="1"/>
      <protection/>
    </xf>
    <xf numFmtId="0" fontId="26" fillId="0" borderId="10" xfId="52" applyNumberFormat="1" applyFont="1" applyBorder="1" applyAlignment="1">
      <alignment vertical="top" wrapText="1"/>
      <protection/>
    </xf>
    <xf numFmtId="0" fontId="31" fillId="0" borderId="10" xfId="52" applyNumberFormat="1" applyFont="1" applyBorder="1" applyAlignment="1">
      <alignment vertical="top" wrapText="1"/>
      <protection/>
    </xf>
    <xf numFmtId="166" fontId="29" fillId="0" borderId="10" xfId="52" applyNumberFormat="1" applyFont="1" applyBorder="1" applyAlignment="1">
      <alignment horizontal="right"/>
      <protection/>
    </xf>
    <xf numFmtId="0" fontId="26" fillId="0" borderId="10" xfId="52" applyNumberFormat="1" applyFont="1" applyFill="1" applyBorder="1" applyAlignment="1">
      <alignment vertical="top" wrapText="1"/>
      <protection/>
    </xf>
    <xf numFmtId="0" fontId="32" fillId="0" borderId="0" xfId="52" applyFont="1">
      <alignment/>
      <protection/>
    </xf>
    <xf numFmtId="0" fontId="28" fillId="0" borderId="0" xfId="52" applyFont="1">
      <alignment/>
      <protection/>
    </xf>
    <xf numFmtId="166" fontId="28" fillId="0" borderId="10" xfId="52" applyNumberFormat="1" applyFont="1" applyBorder="1" applyAlignment="1">
      <alignment horizontal="right"/>
      <protection/>
    </xf>
    <xf numFmtId="0" fontId="28" fillId="0" borderId="10" xfId="52" applyFont="1" applyBorder="1" applyAlignment="1">
      <alignment wrapText="1"/>
      <protection/>
    </xf>
    <xf numFmtId="164" fontId="28" fillId="0" borderId="11" xfId="52" applyNumberFormat="1" applyFont="1" applyBorder="1" applyAlignment="1">
      <alignment horizontal="center" vertical="center" wrapText="1"/>
      <protection/>
    </xf>
    <xf numFmtId="164" fontId="28" fillId="0" borderId="12" xfId="52" applyNumberFormat="1" applyFont="1" applyBorder="1" applyAlignment="1">
      <alignment horizontal="center" vertical="center" wrapText="1"/>
      <protection/>
    </xf>
    <xf numFmtId="0" fontId="28" fillId="0" borderId="12" xfId="52" applyFont="1" applyBorder="1" applyAlignment="1">
      <alignment horizontal="center" vertical="center"/>
      <protection/>
    </xf>
    <xf numFmtId="166" fontId="28" fillId="0" borderId="12" xfId="52" applyNumberFormat="1" applyFont="1" applyFill="1" applyBorder="1" applyAlignment="1">
      <alignment horizontal="center" vertical="center" wrapText="1"/>
      <protection/>
    </xf>
    <xf numFmtId="0" fontId="28" fillId="33" borderId="12" xfId="52" applyFont="1" applyFill="1" applyBorder="1" applyAlignment="1">
      <alignment horizontal="center" vertical="center" wrapText="1"/>
      <protection/>
    </xf>
    <xf numFmtId="164" fontId="28" fillId="0" borderId="12" xfId="52" applyNumberFormat="1" applyFont="1" applyFill="1" applyBorder="1" applyAlignment="1">
      <alignment horizontal="center" vertical="center"/>
      <protection/>
    </xf>
    <xf numFmtId="0" fontId="22" fillId="0" borderId="10" xfId="52" applyFont="1" applyBorder="1" applyAlignment="1">
      <alignment horizontal="left" vertical="center" wrapText="1"/>
      <protection/>
    </xf>
    <xf numFmtId="164" fontId="28" fillId="0" borderId="13" xfId="52" applyNumberFormat="1" applyFont="1" applyBorder="1" applyAlignment="1">
      <alignment horizontal="center" vertical="center" wrapText="1"/>
      <protection/>
    </xf>
    <xf numFmtId="0" fontId="23" fillId="0" borderId="14" xfId="52" applyFont="1" applyBorder="1" applyAlignment="1">
      <alignment horizontal="center" vertical="center" wrapText="1"/>
      <protection/>
    </xf>
    <xf numFmtId="165" fontId="28" fillId="0" borderId="13" xfId="52" applyNumberFormat="1" applyFont="1" applyFill="1" applyBorder="1" applyAlignment="1">
      <alignment horizontal="center" vertical="center" wrapText="1"/>
      <protection/>
    </xf>
    <xf numFmtId="0" fontId="28" fillId="33" borderId="10" xfId="52" applyFont="1" applyFill="1" applyBorder="1" applyAlignment="1">
      <alignment horizontal="center" vertical="center" wrapText="1"/>
      <protection/>
    </xf>
    <xf numFmtId="164" fontId="28" fillId="0" borderId="13" xfId="52" applyNumberFormat="1" applyFont="1" applyFill="1" applyBorder="1" applyAlignment="1">
      <alignment horizontal="center" vertical="center" wrapText="1"/>
      <protection/>
    </xf>
    <xf numFmtId="0" fontId="23" fillId="0" borderId="13" xfId="52" applyFont="1" applyBorder="1" applyAlignment="1">
      <alignment horizontal="center" vertical="center" wrapText="1"/>
      <protection/>
    </xf>
    <xf numFmtId="164" fontId="28" fillId="0" borderId="12" xfId="52" applyNumberFormat="1" applyFont="1" applyBorder="1" applyAlignment="1">
      <alignment horizontal="center" vertical="center" wrapText="1"/>
      <protection/>
    </xf>
    <xf numFmtId="0" fontId="23" fillId="0" borderId="15" xfId="52" applyFont="1" applyBorder="1" applyAlignment="1">
      <alignment horizontal="center" vertical="center" wrapText="1"/>
      <protection/>
    </xf>
    <xf numFmtId="165" fontId="28" fillId="0" borderId="12" xfId="52" applyNumberFormat="1" applyFont="1" applyFill="1" applyBorder="1" applyAlignment="1">
      <alignment horizontal="center" vertical="center" wrapText="1"/>
      <protection/>
    </xf>
    <xf numFmtId="0" fontId="28" fillId="0" borderId="16" xfId="52" applyFont="1" applyBorder="1" applyAlignment="1">
      <alignment horizontal="center" vertical="center"/>
      <protection/>
    </xf>
    <xf numFmtId="164" fontId="28" fillId="0" borderId="12" xfId="52" applyNumberFormat="1" applyFont="1" applyFill="1" applyBorder="1" applyAlignment="1">
      <alignment horizontal="center" vertical="center" wrapText="1"/>
      <protection/>
    </xf>
    <xf numFmtId="0" fontId="23" fillId="0" borderId="12" xfId="52" applyFont="1" applyBorder="1" applyAlignment="1">
      <alignment horizontal="center" vertical="center" wrapText="1"/>
      <protection/>
    </xf>
    <xf numFmtId="164" fontId="28" fillId="0" borderId="0" xfId="52" applyNumberFormat="1" applyFont="1" applyAlignment="1">
      <alignment horizontal="right"/>
      <protection/>
    </xf>
    <xf numFmtId="165" fontId="28" fillId="0" borderId="0" xfId="52" applyNumberFormat="1" applyFont="1" applyFill="1">
      <alignment/>
      <protection/>
    </xf>
    <xf numFmtId="0" fontId="33" fillId="33" borderId="0" xfId="52" applyFont="1" applyFill="1">
      <alignment/>
      <protection/>
    </xf>
    <xf numFmtId="0" fontId="33" fillId="0" borderId="0" xfId="52" applyFont="1" applyFill="1">
      <alignment/>
      <protection/>
    </xf>
    <xf numFmtId="0" fontId="27" fillId="0" borderId="0" xfId="52" applyFont="1" applyAlignment="1">
      <alignment wrapText="1"/>
      <protection/>
    </xf>
    <xf numFmtId="0" fontId="22" fillId="0" borderId="0" xfId="52" applyFont="1" applyAlignment="1">
      <alignment horizontal="center" wrapText="1"/>
      <protection/>
    </xf>
    <xf numFmtId="0" fontId="22" fillId="0" borderId="0" xfId="52" applyFont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75" zoomScaleNormal="75" zoomScalePageLayoutView="0" workbookViewId="0" topLeftCell="A1">
      <selection activeCell="H17" sqref="H17"/>
    </sheetView>
  </sheetViews>
  <sheetFormatPr defaultColWidth="9.140625" defaultRowHeight="15"/>
  <cols>
    <col min="1" max="1" width="41.8515625" style="1" customWidth="1"/>
    <col min="2" max="2" width="14.00390625" style="5" customWidth="1"/>
    <col min="3" max="3" width="12.00390625" style="4" hidden="1" customWidth="1"/>
    <col min="4" max="4" width="14.8515625" style="3" customWidth="1"/>
    <col min="5" max="5" width="14.421875" style="1" customWidth="1"/>
    <col min="6" max="6" width="12.00390625" style="1" customWidth="1"/>
    <col min="7" max="7" width="12.140625" style="2" customWidth="1"/>
    <col min="8" max="16384" width="9.140625" style="1" customWidth="1"/>
  </cols>
  <sheetData>
    <row r="1" spans="1:7" ht="15">
      <c r="A1" s="83"/>
      <c r="B1" s="83"/>
      <c r="C1" s="83"/>
      <c r="D1" s="83"/>
      <c r="E1" s="83"/>
      <c r="F1" s="83"/>
      <c r="G1" s="77"/>
    </row>
    <row r="2" spans="1:7" ht="34.5" customHeight="1">
      <c r="A2" s="82" t="s">
        <v>54</v>
      </c>
      <c r="B2" s="82"/>
      <c r="C2" s="82"/>
      <c r="D2" s="82"/>
      <c r="E2" s="82"/>
      <c r="F2" s="82"/>
      <c r="G2" s="81"/>
    </row>
    <row r="3" spans="1:7" ht="15">
      <c r="A3" s="54"/>
      <c r="B3" s="80"/>
      <c r="C3" s="79"/>
      <c r="D3" s="78"/>
      <c r="E3" s="55"/>
      <c r="F3" s="55"/>
      <c r="G3" s="77"/>
    </row>
    <row r="4" spans="1:7" ht="16.5" customHeight="1">
      <c r="A4" s="76" t="s">
        <v>53</v>
      </c>
      <c r="B4" s="75" t="s">
        <v>52</v>
      </c>
      <c r="C4" s="74"/>
      <c r="D4" s="73" t="s">
        <v>51</v>
      </c>
      <c r="E4" s="72" t="s">
        <v>50</v>
      </c>
      <c r="F4" s="71" t="s">
        <v>49</v>
      </c>
      <c r="G4" s="71" t="s">
        <v>48</v>
      </c>
    </row>
    <row r="5" spans="1:7" ht="69" customHeight="1">
      <c r="A5" s="70"/>
      <c r="B5" s="69"/>
      <c r="C5" s="68">
        <v>2014</v>
      </c>
      <c r="D5" s="67"/>
      <c r="E5" s="66"/>
      <c r="F5" s="65"/>
      <c r="G5" s="65"/>
    </row>
    <row r="6" spans="1:7" ht="15">
      <c r="A6" s="64" t="s">
        <v>47</v>
      </c>
      <c r="B6" s="63"/>
      <c r="C6" s="62"/>
      <c r="D6" s="61"/>
      <c r="E6" s="60"/>
      <c r="F6" s="59"/>
      <c r="G6" s="58"/>
    </row>
    <row r="7" spans="1:7" ht="16.5" customHeight="1">
      <c r="A7" s="44" t="s">
        <v>46</v>
      </c>
      <c r="B7" s="21">
        <v>535280</v>
      </c>
      <c r="C7" s="56">
        <v>167210.22</v>
      </c>
      <c r="D7" s="23">
        <v>213208.62</v>
      </c>
      <c r="E7" s="23">
        <v>230357.406</v>
      </c>
      <c r="F7" s="41">
        <f>E7/B7*100</f>
        <v>43.03493610820505</v>
      </c>
      <c r="G7" s="40">
        <f>E7/D7*100</f>
        <v>108.04319543928382</v>
      </c>
    </row>
    <row r="8" spans="1:7" ht="16.5" customHeight="1">
      <c r="A8" s="44" t="s">
        <v>45</v>
      </c>
      <c r="B8" s="21">
        <v>720</v>
      </c>
      <c r="C8" s="56">
        <v>404.84</v>
      </c>
      <c r="D8" s="23">
        <v>449.11</v>
      </c>
      <c r="E8" s="23">
        <v>1247.969</v>
      </c>
      <c r="F8" s="41">
        <f>E8/B8*100</f>
        <v>173.32902777777778</v>
      </c>
      <c r="G8" s="40" t="s">
        <v>44</v>
      </c>
    </row>
    <row r="9" spans="1:7" ht="40.5" customHeight="1">
      <c r="A9" s="57" t="s">
        <v>43</v>
      </c>
      <c r="B9" s="21">
        <v>92286.5</v>
      </c>
      <c r="C9" s="56">
        <v>20231.5</v>
      </c>
      <c r="D9" s="23">
        <v>29231.5</v>
      </c>
      <c r="E9" s="23">
        <v>36449.807</v>
      </c>
      <c r="F9" s="41">
        <f>E9/B9*100</f>
        <v>39.49635862233371</v>
      </c>
      <c r="G9" s="40">
        <f>E9/D9*100</f>
        <v>124.69359081812428</v>
      </c>
    </row>
    <row r="10" spans="1:7" s="54" customFormat="1" ht="17.25" customHeight="1">
      <c r="A10" s="55" t="s">
        <v>42</v>
      </c>
      <c r="B10" s="21">
        <f>B11+B15+B17</f>
        <v>231020</v>
      </c>
      <c r="C10" s="21">
        <f>C11+C15+C17</f>
        <v>77865.09</v>
      </c>
      <c r="D10" s="21">
        <f>D11+D15+D17</f>
        <v>97287.89</v>
      </c>
      <c r="E10" s="21">
        <f>E11+E15+E17+E16</f>
        <v>129594.82000000002</v>
      </c>
      <c r="F10" s="41">
        <f>E10/B10*100</f>
        <v>56.09679681412866</v>
      </c>
      <c r="G10" s="40">
        <f>E10/D10*100</f>
        <v>133.20755543161644</v>
      </c>
    </row>
    <row r="11" spans="1:7" ht="15">
      <c r="A11" s="50" t="s">
        <v>41</v>
      </c>
      <c r="B11" s="29">
        <f>B12+B13</f>
        <v>146100</v>
      </c>
      <c r="C11" s="52">
        <f>C12+C13</f>
        <v>46241.72</v>
      </c>
      <c r="D11" s="52">
        <f>D12+D13</f>
        <v>58163.83</v>
      </c>
      <c r="E11" s="52">
        <f>E12+E13+E14</f>
        <v>72251.19300000001</v>
      </c>
      <c r="F11" s="46">
        <f>E11/B11*100</f>
        <v>49.45324640657085</v>
      </c>
      <c r="G11" s="45">
        <f>E11/D11*100</f>
        <v>124.22014334338026</v>
      </c>
    </row>
    <row r="12" spans="1:7" ht="30">
      <c r="A12" s="53" t="s">
        <v>40</v>
      </c>
      <c r="B12" s="29">
        <v>800</v>
      </c>
      <c r="C12" s="52">
        <v>113</v>
      </c>
      <c r="D12" s="47">
        <v>113</v>
      </c>
      <c r="E12" s="47">
        <v>4830.417</v>
      </c>
      <c r="F12" s="45" t="s">
        <v>39</v>
      </c>
      <c r="G12" s="45" t="s">
        <v>38</v>
      </c>
    </row>
    <row r="13" spans="1:7" ht="15">
      <c r="A13" s="51" t="s">
        <v>37</v>
      </c>
      <c r="B13" s="29">
        <v>145300</v>
      </c>
      <c r="C13" s="48">
        <v>46128.72</v>
      </c>
      <c r="D13" s="47">
        <v>58050.83</v>
      </c>
      <c r="E13" s="47">
        <v>67074.778</v>
      </c>
      <c r="F13" s="46">
        <f>E13/B13*100</f>
        <v>46.16295801789402</v>
      </c>
      <c r="G13" s="45">
        <f>E13/D13*100</f>
        <v>115.54490779890658</v>
      </c>
    </row>
    <row r="14" spans="1:7" ht="15">
      <c r="A14" s="50" t="s">
        <v>36</v>
      </c>
      <c r="B14" s="29"/>
      <c r="C14" s="48"/>
      <c r="D14" s="47"/>
      <c r="E14" s="47">
        <v>345.998</v>
      </c>
      <c r="F14" s="46"/>
      <c r="G14" s="45"/>
    </row>
    <row r="15" spans="1:7" ht="15">
      <c r="A15" s="49" t="s">
        <v>35</v>
      </c>
      <c r="B15" s="29">
        <v>120</v>
      </c>
      <c r="C15" s="48">
        <v>42.26</v>
      </c>
      <c r="D15" s="47">
        <v>50.56</v>
      </c>
      <c r="E15" s="47">
        <v>85.91</v>
      </c>
      <c r="F15" s="46">
        <f>E15/B15*100</f>
        <v>71.59166666666667</v>
      </c>
      <c r="G15" s="45">
        <f>E15/D15*100</f>
        <v>169.91693037974682</v>
      </c>
    </row>
    <row r="16" spans="1:7" ht="60">
      <c r="A16" s="49" t="s">
        <v>34</v>
      </c>
      <c r="B16" s="29"/>
      <c r="C16" s="48"/>
      <c r="D16" s="47"/>
      <c r="E16" s="47">
        <v>-455.03</v>
      </c>
      <c r="F16" s="46"/>
      <c r="G16" s="45"/>
    </row>
    <row r="17" spans="1:7" ht="15">
      <c r="A17" s="49" t="s">
        <v>33</v>
      </c>
      <c r="B17" s="29">
        <v>84800</v>
      </c>
      <c r="C17" s="48">
        <v>31581.11</v>
      </c>
      <c r="D17" s="47">
        <v>39073.5</v>
      </c>
      <c r="E17" s="47">
        <v>57712.747</v>
      </c>
      <c r="F17" s="46">
        <f>E17/B17*100</f>
        <v>68.05748466981132</v>
      </c>
      <c r="G17" s="45">
        <f>E17/D17*100</f>
        <v>147.703039144177</v>
      </c>
    </row>
    <row r="18" spans="1:7" ht="15">
      <c r="A18" s="43" t="s">
        <v>32</v>
      </c>
      <c r="B18" s="21">
        <v>500</v>
      </c>
      <c r="C18" s="42">
        <v>143.26</v>
      </c>
      <c r="D18" s="23">
        <v>265.86</v>
      </c>
      <c r="E18" s="23">
        <v>332.197</v>
      </c>
      <c r="F18" s="41">
        <f>E18/B18*100</f>
        <v>66.4394</v>
      </c>
      <c r="G18" s="40">
        <f>E18/D18*100</f>
        <v>124.95185435943729</v>
      </c>
    </row>
    <row r="19" spans="1:7" ht="16.5" customHeight="1">
      <c r="A19" s="44" t="s">
        <v>31</v>
      </c>
      <c r="B19" s="21">
        <v>150</v>
      </c>
      <c r="C19" s="42">
        <v>48</v>
      </c>
      <c r="D19" s="23">
        <v>60</v>
      </c>
      <c r="E19" s="23">
        <v>297.589</v>
      </c>
      <c r="F19" s="41">
        <f>E19/B19*100</f>
        <v>198.39266666666666</v>
      </c>
      <c r="G19" s="40" t="s">
        <v>30</v>
      </c>
    </row>
    <row r="20" spans="1:7" ht="28.5" customHeight="1">
      <c r="A20" s="43" t="s">
        <v>29</v>
      </c>
      <c r="B20" s="21">
        <v>4000</v>
      </c>
      <c r="C20" s="42">
        <v>1700</v>
      </c>
      <c r="D20" s="23">
        <v>2000</v>
      </c>
      <c r="E20" s="23">
        <v>4836.115</v>
      </c>
      <c r="F20" s="41">
        <f>E20/B20*100</f>
        <v>120.902875</v>
      </c>
      <c r="G20" s="40" t="s">
        <v>28</v>
      </c>
    </row>
    <row r="21" spans="1:7" ht="77.25" customHeight="1">
      <c r="A21" s="43" t="s">
        <v>27</v>
      </c>
      <c r="B21" s="21">
        <v>7000</v>
      </c>
      <c r="C21" s="42">
        <v>2270</v>
      </c>
      <c r="D21" s="23">
        <v>2848</v>
      </c>
      <c r="E21" s="23">
        <v>3435.175</v>
      </c>
      <c r="F21" s="41">
        <f>E21/B21*100</f>
        <v>49.073928571428574</v>
      </c>
      <c r="G21" s="40">
        <f>E21/D21*100</f>
        <v>120.61709971910113</v>
      </c>
    </row>
    <row r="22" spans="1:7" ht="15" customHeight="1">
      <c r="A22" s="43" t="s">
        <v>26</v>
      </c>
      <c r="B22" s="21">
        <v>3500</v>
      </c>
      <c r="C22" s="42">
        <v>1577</v>
      </c>
      <c r="D22" s="23">
        <v>1837.5</v>
      </c>
      <c r="E22" s="23">
        <v>2559.185</v>
      </c>
      <c r="F22" s="41">
        <f>E22/B22*100</f>
        <v>73.11957142857143</v>
      </c>
      <c r="G22" s="40">
        <f>E22/D22*100</f>
        <v>139.27537414965988</v>
      </c>
    </row>
    <row r="23" spans="1:7" ht="15" customHeight="1">
      <c r="A23" s="22" t="s">
        <v>5</v>
      </c>
      <c r="B23" s="21">
        <v>4900</v>
      </c>
      <c r="C23" s="42">
        <v>1620</v>
      </c>
      <c r="D23" s="23">
        <v>2030</v>
      </c>
      <c r="E23" s="23">
        <v>1720.38</v>
      </c>
      <c r="F23" s="41">
        <f>E23/B23*100</f>
        <v>35.10979591836735</v>
      </c>
      <c r="G23" s="40">
        <f>E23/D23*100</f>
        <v>84.74778325123154</v>
      </c>
    </row>
    <row r="24" spans="1:7" s="17" customFormat="1" ht="15.75" customHeight="1">
      <c r="A24" s="39" t="s">
        <v>25</v>
      </c>
      <c r="B24" s="18">
        <f>B7+B8+B9+B10+B18+B19+B20+B21+B22+B23</f>
        <v>879356.5</v>
      </c>
      <c r="C24" s="38">
        <f>C7+C8+C9+C10+C18+C19+C20+C21+C22+C23</f>
        <v>273069.91000000003</v>
      </c>
      <c r="D24" s="38">
        <f>D7+D8+D9+D10+D18+D19+D20+D21+D22+D23</f>
        <v>349218.48</v>
      </c>
      <c r="E24" s="38">
        <f>E7+E8+E9+E10+E18+E19+E20+E21+E22+E23</f>
        <v>410830.643</v>
      </c>
      <c r="F24" s="37">
        <f>E24/B24*100</f>
        <v>46.719463948921735</v>
      </c>
      <c r="G24" s="36">
        <f>E24/D24*100</f>
        <v>117.6428701596777</v>
      </c>
    </row>
    <row r="25" spans="1:7" s="17" customFormat="1" ht="15" customHeight="1">
      <c r="A25" s="35" t="s">
        <v>24</v>
      </c>
      <c r="B25" s="21">
        <f>SUM(B26:B34)</f>
        <v>1277194.314</v>
      </c>
      <c r="C25" s="21">
        <f>SUM(C26:C34)</f>
        <v>388053.87100000004</v>
      </c>
      <c r="D25" s="21">
        <f>SUM(D26:D34)</f>
        <v>489045.24700000003</v>
      </c>
      <c r="E25" s="21">
        <f>SUM(E26:E34)</f>
        <v>481742.566</v>
      </c>
      <c r="F25" s="12">
        <f>E25/B25*100</f>
        <v>37.718815431556955</v>
      </c>
      <c r="G25" s="11">
        <f>E25/D25*100</f>
        <v>98.50674737260047</v>
      </c>
    </row>
    <row r="26" spans="1:7" s="17" customFormat="1" ht="144" customHeight="1">
      <c r="A26" s="33" t="s">
        <v>23</v>
      </c>
      <c r="B26" s="28">
        <v>393644.2</v>
      </c>
      <c r="C26" s="28">
        <v>132787.06</v>
      </c>
      <c r="D26" s="28">
        <v>166531.298</v>
      </c>
      <c r="E26" s="27">
        <v>166531.243</v>
      </c>
      <c r="F26" s="26">
        <f>E26/B26*100</f>
        <v>42.305016306603775</v>
      </c>
      <c r="G26" s="25">
        <f>E26/D26*100</f>
        <v>99.9999669731752</v>
      </c>
    </row>
    <row r="27" spans="1:7" s="17" customFormat="1" ht="143.25" customHeight="1">
      <c r="A27" s="33" t="s">
        <v>22</v>
      </c>
      <c r="B27" s="28">
        <v>228905.5</v>
      </c>
      <c r="C27" s="28">
        <v>45278.4</v>
      </c>
      <c r="D27" s="28">
        <v>53131.1</v>
      </c>
      <c r="E27" s="27">
        <v>47160.179</v>
      </c>
      <c r="F27" s="26">
        <f>E27/B27*100</f>
        <v>20.602466520026823</v>
      </c>
      <c r="G27" s="25">
        <f>E27/D27*100</f>
        <v>88.76190969131073</v>
      </c>
    </row>
    <row r="28" spans="1:7" s="17" customFormat="1" ht="327" customHeight="1">
      <c r="A28" s="34" t="s">
        <v>21</v>
      </c>
      <c r="B28" s="28">
        <v>28233.9</v>
      </c>
      <c r="C28" s="28">
        <v>8766.2</v>
      </c>
      <c r="D28" s="28">
        <v>11134</v>
      </c>
      <c r="E28" s="27">
        <v>10098.546</v>
      </c>
      <c r="F28" s="26">
        <f>E28/B28*100</f>
        <v>35.76744976783229</v>
      </c>
      <c r="G28" s="25">
        <f>E28/D28*100</f>
        <v>90.70007185198492</v>
      </c>
    </row>
    <row r="29" spans="1:7" s="17" customFormat="1" ht="93" customHeight="1">
      <c r="A29" s="33" t="s">
        <v>20</v>
      </c>
      <c r="B29" s="29">
        <v>242.6</v>
      </c>
      <c r="C29" s="28">
        <v>66.2</v>
      </c>
      <c r="D29" s="28">
        <v>95</v>
      </c>
      <c r="E29" s="27">
        <v>95</v>
      </c>
      <c r="F29" s="26">
        <f>E29/B29*100</f>
        <v>39.15910964550701</v>
      </c>
      <c r="G29" s="25">
        <f>E29/D29*100</f>
        <v>100</v>
      </c>
    </row>
    <row r="30" spans="1:7" s="17" customFormat="1" ht="43.5" customHeight="1">
      <c r="A30" s="33" t="s">
        <v>19</v>
      </c>
      <c r="B30" s="29">
        <v>292416.6</v>
      </c>
      <c r="C30" s="28">
        <v>89258.1</v>
      </c>
      <c r="D30" s="28">
        <v>118509.3</v>
      </c>
      <c r="E30" s="27">
        <v>118509.3</v>
      </c>
      <c r="F30" s="26">
        <f>E30/B30*100</f>
        <v>40.52755554917197</v>
      </c>
      <c r="G30" s="25">
        <f>E30/D30*100</f>
        <v>100</v>
      </c>
    </row>
    <row r="31" spans="1:7" s="17" customFormat="1" ht="47.25" customHeight="1">
      <c r="A31" s="33" t="s">
        <v>18</v>
      </c>
      <c r="B31" s="29">
        <v>325906.7</v>
      </c>
      <c r="C31" s="28">
        <v>108631.6</v>
      </c>
      <c r="D31" s="28">
        <v>135790.5</v>
      </c>
      <c r="E31" s="27">
        <v>135790.5</v>
      </c>
      <c r="F31" s="26">
        <f>E31/B31*100</f>
        <v>41.66545210638505</v>
      </c>
      <c r="G31" s="25">
        <f>E31/D31*100</f>
        <v>100</v>
      </c>
    </row>
    <row r="32" spans="1:7" s="17" customFormat="1" ht="161.25" customHeight="1">
      <c r="A32" s="32" t="s">
        <v>17</v>
      </c>
      <c r="B32" s="29">
        <v>2087.4</v>
      </c>
      <c r="C32" s="28">
        <v>750</v>
      </c>
      <c r="D32" s="28">
        <v>915.3</v>
      </c>
      <c r="E32" s="27">
        <v>883.639</v>
      </c>
      <c r="F32" s="26">
        <f>E32/B32*100</f>
        <v>42.332039858196794</v>
      </c>
      <c r="G32" s="25">
        <f>E32/D32*100</f>
        <v>96.54091554681526</v>
      </c>
    </row>
    <row r="33" spans="1:7" s="17" customFormat="1" ht="104.25" customHeight="1">
      <c r="A33" s="31" t="s">
        <v>16</v>
      </c>
      <c r="B33" s="29">
        <v>1703.1</v>
      </c>
      <c r="C33" s="28">
        <v>310.26</v>
      </c>
      <c r="D33" s="28">
        <v>517.38</v>
      </c>
      <c r="E33" s="27">
        <v>517.38</v>
      </c>
      <c r="F33" s="26">
        <f>E33/B33*100</f>
        <v>30.3787211555399</v>
      </c>
      <c r="G33" s="25">
        <f>E33/D33*100</f>
        <v>100</v>
      </c>
    </row>
    <row r="34" spans="1:7" s="17" customFormat="1" ht="16.5" customHeight="1">
      <c r="A34" s="30" t="s">
        <v>15</v>
      </c>
      <c r="B34" s="29">
        <v>4054.314</v>
      </c>
      <c r="C34" s="28">
        <v>2206.051</v>
      </c>
      <c r="D34" s="28">
        <v>2421.369</v>
      </c>
      <c r="E34" s="27">
        <v>2156.779</v>
      </c>
      <c r="F34" s="26">
        <f>E34/B34*100</f>
        <v>53.19713766619951</v>
      </c>
      <c r="G34" s="25">
        <f>E34/D34*100</f>
        <v>89.07271052037092</v>
      </c>
    </row>
    <row r="35" spans="1:7" s="17" customFormat="1" ht="20.25" customHeight="1">
      <c r="A35" s="19" t="s">
        <v>14</v>
      </c>
      <c r="B35" s="18">
        <f>B24+B25</f>
        <v>2156550.8140000002</v>
      </c>
      <c r="C35" s="18">
        <f>C24+C25</f>
        <v>661123.7810000001</v>
      </c>
      <c r="D35" s="18">
        <f>D24+D25</f>
        <v>838263.727</v>
      </c>
      <c r="E35" s="18">
        <f>E24+E25</f>
        <v>892573.209</v>
      </c>
      <c r="F35" s="8">
        <f>E35/B35*100</f>
        <v>41.38892546401181</v>
      </c>
      <c r="G35" s="7">
        <f>E35/D35*100</f>
        <v>106.47880616215666</v>
      </c>
    </row>
    <row r="36" spans="1:7" s="17" customFormat="1" ht="16.5" customHeight="1">
      <c r="A36" s="19" t="s">
        <v>13</v>
      </c>
      <c r="B36" s="18"/>
      <c r="C36" s="21"/>
      <c r="D36" s="21"/>
      <c r="E36" s="20"/>
      <c r="F36" s="12"/>
      <c r="G36" s="7"/>
    </row>
    <row r="37" spans="1:7" ht="58.5" customHeight="1">
      <c r="A37" s="14" t="s">
        <v>12</v>
      </c>
      <c r="B37" s="21">
        <v>402.5</v>
      </c>
      <c r="C37" s="21">
        <v>147.8</v>
      </c>
      <c r="D37" s="23">
        <v>151.2</v>
      </c>
      <c r="E37" s="23">
        <v>372.978</v>
      </c>
      <c r="F37" s="12">
        <f>E37/B37*100</f>
        <v>92.66534161490684</v>
      </c>
      <c r="G37" s="11" t="s">
        <v>11</v>
      </c>
    </row>
    <row r="38" spans="1:7" ht="45" customHeight="1">
      <c r="A38" s="24" t="s">
        <v>10</v>
      </c>
      <c r="B38" s="21">
        <v>1300</v>
      </c>
      <c r="C38" s="21"/>
      <c r="D38" s="23"/>
      <c r="E38" s="23">
        <v>1680</v>
      </c>
      <c r="F38" s="12">
        <f>E38/B38*100</f>
        <v>129.23076923076923</v>
      </c>
      <c r="G38" s="11"/>
    </row>
    <row r="39" spans="1:7" ht="17.25" customHeight="1">
      <c r="A39" s="14" t="s">
        <v>9</v>
      </c>
      <c r="B39" s="21">
        <v>4500</v>
      </c>
      <c r="C39" s="21">
        <v>23.5</v>
      </c>
      <c r="D39" s="23">
        <v>47</v>
      </c>
      <c r="E39" s="23">
        <v>68.715</v>
      </c>
      <c r="F39" s="12">
        <f>E39/B39*100</f>
        <v>1.5270000000000001</v>
      </c>
      <c r="G39" s="11">
        <f>E39/D39*100</f>
        <v>146.20212765957447</v>
      </c>
    </row>
    <row r="40" spans="1:7" ht="59.25" customHeight="1">
      <c r="A40" s="14" t="s">
        <v>8</v>
      </c>
      <c r="B40" s="21">
        <v>15</v>
      </c>
      <c r="C40" s="21">
        <v>5</v>
      </c>
      <c r="D40" s="23">
        <v>5</v>
      </c>
      <c r="E40" s="23">
        <v>28.216</v>
      </c>
      <c r="F40" s="12">
        <f>E40/B40*100</f>
        <v>188.10666666666665</v>
      </c>
      <c r="G40" s="11" t="s">
        <v>7</v>
      </c>
    </row>
    <row r="41" spans="1:7" ht="29.25" customHeight="1">
      <c r="A41" s="14" t="s">
        <v>6</v>
      </c>
      <c r="B41" s="21">
        <v>200</v>
      </c>
      <c r="C41" s="21">
        <v>60</v>
      </c>
      <c r="D41" s="23">
        <v>77.5</v>
      </c>
      <c r="E41" s="23">
        <v>139.243</v>
      </c>
      <c r="F41" s="12">
        <f>E41/B41*100</f>
        <v>69.6215</v>
      </c>
      <c r="G41" s="11">
        <f>E41/D41*100</f>
        <v>179.66838709677418</v>
      </c>
    </row>
    <row r="42" spans="1:7" ht="15.75" customHeight="1">
      <c r="A42" s="22" t="s">
        <v>5</v>
      </c>
      <c r="B42" s="21"/>
      <c r="C42" s="21"/>
      <c r="D42" s="21"/>
      <c r="E42" s="20">
        <v>0.414</v>
      </c>
      <c r="F42" s="12"/>
      <c r="G42" s="7"/>
    </row>
    <row r="43" spans="1:7" s="17" customFormat="1" ht="14.25">
      <c r="A43" s="19" t="s">
        <v>4</v>
      </c>
      <c r="B43" s="18">
        <f>SUM(B37:B41)</f>
        <v>6417.5</v>
      </c>
      <c r="C43" s="18">
        <f>C37+C38+C39+C40+C41+C42</f>
        <v>236.3</v>
      </c>
      <c r="D43" s="18">
        <f>D37+D38+D39+D40+D41+D42</f>
        <v>280.7</v>
      </c>
      <c r="E43" s="18">
        <f>E37+E38+E39+E40+E41+E42</f>
        <v>2289.5660000000003</v>
      </c>
      <c r="F43" s="8">
        <f>E43/B43*100</f>
        <v>35.676914686404366</v>
      </c>
      <c r="G43" s="7" t="s">
        <v>3</v>
      </c>
    </row>
    <row r="44" spans="1:7" ht="14.25">
      <c r="A44" s="16" t="s">
        <v>2</v>
      </c>
      <c r="B44" s="15">
        <f>B35+B43</f>
        <v>2162968.3140000002</v>
      </c>
      <c r="C44" s="15">
        <f>C35+C43</f>
        <v>661360.0810000001</v>
      </c>
      <c r="D44" s="15">
        <f>D35+D43</f>
        <v>838544.4269999999</v>
      </c>
      <c r="E44" s="15">
        <f>E35+E43</f>
        <v>894862.775</v>
      </c>
      <c r="F44" s="8">
        <f>E44/B44*100</f>
        <v>41.37197799930415</v>
      </c>
      <c r="G44" s="7">
        <f>E44/D44*100</f>
        <v>106.71620324297977</v>
      </c>
    </row>
    <row r="45" spans="1:7" s="6" customFormat="1" ht="45" customHeight="1">
      <c r="A45" s="14" t="s">
        <v>1</v>
      </c>
      <c r="B45" s="13">
        <v>690.5</v>
      </c>
      <c r="C45" s="13">
        <v>195</v>
      </c>
      <c r="D45" s="13">
        <v>195</v>
      </c>
      <c r="E45" s="13">
        <v>321.873</v>
      </c>
      <c r="F45" s="12">
        <f>E45/B45*100</f>
        <v>46.61448225923244</v>
      </c>
      <c r="G45" s="11">
        <f>E45/D45*100</f>
        <v>165.06307692307692</v>
      </c>
    </row>
    <row r="46" spans="1:7" s="6" customFormat="1" ht="14.25">
      <c r="A46" s="10" t="s">
        <v>0</v>
      </c>
      <c r="B46" s="9">
        <f>B44+B45</f>
        <v>2163658.8140000002</v>
      </c>
      <c r="C46" s="9">
        <f>C44+C45</f>
        <v>661555.0810000001</v>
      </c>
      <c r="D46" s="9">
        <f>D44+D45</f>
        <v>838739.4269999999</v>
      </c>
      <c r="E46" s="9">
        <f>E44+E45</f>
        <v>895184.648</v>
      </c>
      <c r="F46" s="8">
        <f>E46/B46*100</f>
        <v>41.3736510677048</v>
      </c>
      <c r="G46" s="7">
        <f>E46/D46*100</f>
        <v>106.72976840994505</v>
      </c>
    </row>
  </sheetData>
  <sheetProtection/>
  <mergeCells count="7">
    <mergeCell ref="A2:G2"/>
    <mergeCell ref="G4:G5"/>
    <mergeCell ref="A4:A5"/>
    <mergeCell ref="B4:B5"/>
    <mergeCell ref="D4:D5"/>
    <mergeCell ref="E4:E5"/>
    <mergeCell ref="F4:F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Домашний</dc:creator>
  <cp:keywords/>
  <dc:description/>
  <cp:lastModifiedBy>Домашний</cp:lastModifiedBy>
  <dcterms:created xsi:type="dcterms:W3CDTF">2015-06-03T15:41:13Z</dcterms:created>
  <dcterms:modified xsi:type="dcterms:W3CDTF">2015-06-03T15:44:43Z</dcterms:modified>
  <cp:category/>
  <cp:version/>
  <cp:contentType/>
  <cp:contentStatus/>
</cp:coreProperties>
</file>