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7620" activeTab="0"/>
  </bookViews>
  <sheets>
    <sheet name="Звед." sheetId="1" r:id="rId1"/>
    <sheet name="010116" sheetId="2" r:id="rId2"/>
    <sheet name="180409" sheetId="3" r:id="rId3"/>
    <sheet name="250344" sheetId="4" r:id="rId4"/>
    <sheet name="150101" sheetId="5" r:id="rId5"/>
    <sheet name="150118" sheetId="6" r:id="rId6"/>
    <sheet name="Лист3" sheetId="7" r:id="rId7"/>
  </sheets>
  <externalReferences>
    <externalReference r:id="rId10"/>
  </externalReferences>
  <definedNames>
    <definedName name="_xlnm.Print_Area" localSheetId="1">'010116'!$A$1:$P$110</definedName>
    <definedName name="_xlnm.Print_Area" localSheetId="5">'150118'!$A$1:$P$110</definedName>
    <definedName name="_xlnm.Print_Area" localSheetId="2">'180409'!$A$1:$P$110</definedName>
    <definedName name="_xlnm.Print_Area" localSheetId="3">'250344'!$A$1:$P$110</definedName>
    <definedName name="_xlnm.Print_Area" localSheetId="0">'Звед.'!$A$1:$P$110</definedName>
  </definedNames>
  <calcPr fullCalcOnLoad="1"/>
</workbook>
</file>

<file path=xl/sharedStrings.xml><?xml version="1.0" encoding="utf-8"?>
<sst xmlns="http://schemas.openxmlformats.org/spreadsheetml/2006/main" count="1118" uniqueCount="171">
  <si>
    <t>Додаток 7</t>
  </si>
  <si>
    <t>до Порядку складання фінансової,</t>
  </si>
  <si>
    <t xml:space="preserve">бюджетної та іншої звітності розпорядниками </t>
  </si>
  <si>
    <t>та одержувачами бюджетних коштів (пункт 2.1)</t>
  </si>
  <si>
    <t>З В І Т</t>
  </si>
  <si>
    <r>
      <t xml:space="preserve">                          про надходження і використання інших надходжень спеціального фонду (форма № 4-3д,</t>
    </r>
    <r>
      <rPr>
        <u val="single"/>
        <sz val="14"/>
        <rFont val="Times New Roman"/>
        <family val="1"/>
      </rPr>
      <t xml:space="preserve"> № 4-3м)</t>
    </r>
  </si>
  <si>
    <t>за    2016 рік</t>
  </si>
  <si>
    <t xml:space="preserve">      2010_р. </t>
  </si>
  <si>
    <t>Коди</t>
  </si>
  <si>
    <r>
      <t xml:space="preserve">Установа   </t>
    </r>
    <r>
      <rPr>
        <b/>
        <u val="single"/>
        <sz val="14"/>
        <rFont val="Times New Roman"/>
        <family val="1"/>
      </rPr>
      <t xml:space="preserve">Виконавчий комітет Миколаївської міської ради </t>
    </r>
    <r>
      <rPr>
        <sz val="12"/>
        <rFont val="Times New Roman"/>
        <family val="1"/>
      </rPr>
      <t xml:space="preserve">                                                    </t>
    </r>
  </si>
  <si>
    <t>за ЄДРПОУ</t>
  </si>
  <si>
    <t>04056612</t>
  </si>
  <si>
    <r>
      <t xml:space="preserve">Територія      </t>
    </r>
    <r>
      <rPr>
        <u val="single"/>
        <sz val="14"/>
        <rFont val="Times New Roman"/>
        <family val="1"/>
      </rPr>
      <t xml:space="preserve">м.Миколаїв, Центральний район, вул. Адміральська,20                                   </t>
    </r>
    <r>
      <rPr>
        <sz val="14"/>
        <rFont val="Times New Roman"/>
        <family val="1"/>
      </rPr>
      <t xml:space="preserve">                  </t>
    </r>
  </si>
  <si>
    <t>за КОАТУУ</t>
  </si>
  <si>
    <r>
      <t xml:space="preserve">Організаційно-правова форма господарювання  </t>
    </r>
    <r>
      <rPr>
        <b/>
        <u val="single"/>
        <sz val="12"/>
        <rFont val="Times New Roman"/>
        <family val="1"/>
      </rPr>
      <t>Орган  місцевого самоврядування</t>
    </r>
  </si>
  <si>
    <t>за КОПФГ</t>
  </si>
  <si>
    <t xml:space="preserve">Код та назва відомчої класифікації видатків та кредитування державного бюджету               ________________       </t>
  </si>
  <si>
    <t xml:space="preserve">Код та назва програмної класифікації видатків та кредитування державного бюджету               ________________       </t>
  </si>
  <si>
    <t xml:space="preserve">Код та назва типової відомчої класифікації видатків та кредитування місцевих бюджетів                    </t>
  </si>
  <si>
    <t>03 Виконавчий комітет Миколаївської міської ради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</si>
  <si>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</si>
  <si>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>150101</t>
    </r>
    <r>
      <rPr>
        <b/>
        <sz val="12"/>
        <rFont val="Times New Roman"/>
        <family val="1"/>
      </rPr>
      <t xml:space="preserve">       Капітальні вкладення</t>
    </r>
  </si>
  <si>
    <r>
      <t xml:space="preserve">Періодичність: місячна, квартальна, </t>
    </r>
    <r>
      <rPr>
        <u val="single"/>
        <sz val="10"/>
        <rFont val="Times New Roman"/>
        <family val="1"/>
      </rPr>
      <t>річна</t>
    </r>
  </si>
  <si>
    <t>Одиниця виміру: грн.коп.</t>
  </si>
  <si>
    <t>ЦБ 1</t>
  </si>
  <si>
    <t>ЦБ 2</t>
  </si>
  <si>
    <t>ЦБ 3</t>
  </si>
  <si>
    <t>ЦБ 4</t>
  </si>
  <si>
    <t>ЦБ 5</t>
  </si>
  <si>
    <t>Управління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</si>
  <si>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</si>
  <si>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</si>
  <si>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</si>
  <si>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</si>
  <si>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sz val="8"/>
        <rFont val="Times New Roman"/>
        <family val="1"/>
      </rPr>
      <t>1</t>
    </r>
  </si>
  <si>
    <t>План асигнувань на звітний період</t>
  </si>
  <si>
    <t>Ліміти</t>
  </si>
  <si>
    <t>Залишок на початок звітного року</t>
  </si>
  <si>
    <t>Перераховано залишок</t>
  </si>
  <si>
    <t>Надійшло коштів за звітний   період (рік)</t>
  </si>
  <si>
    <t>Касові  за звітний період         (рік)</t>
  </si>
  <si>
    <t>Фактичні за звітний період       (рік)</t>
  </si>
  <si>
    <t>Залишок  на кінець звітного періоду (року)</t>
  </si>
  <si>
    <t>Затверджено кошторисом      на рік</t>
  </si>
  <si>
    <t xml:space="preserve">Затверджено на
відповідний період
</t>
  </si>
  <si>
    <t>Залишок на початок року</t>
  </si>
  <si>
    <t>Надійшло коштів</t>
  </si>
  <si>
    <t xml:space="preserve">Касові видатки - усього </t>
  </si>
  <si>
    <t>Фактичні       видатки - усього</t>
  </si>
  <si>
    <t>Залишок на кінець звітн0го періоду</t>
  </si>
  <si>
    <t>Залишок</t>
  </si>
  <si>
    <t xml:space="preserve">Надійшло </t>
  </si>
  <si>
    <t>Касові</t>
  </si>
  <si>
    <t xml:space="preserve">Фактичні видатки </t>
  </si>
  <si>
    <t>усього</t>
  </si>
  <si>
    <t>у тому числі на рахунках в установах банків</t>
  </si>
  <si>
    <t>у тому числі перераховані з  рахунків в установах банків</t>
  </si>
  <si>
    <r>
      <t xml:space="preserve">Видатки та надходження кредитів </t>
    </r>
    <r>
      <rPr>
        <sz val="12"/>
        <rFont val="Times New Roman"/>
        <family val="1"/>
      </rPr>
      <t>- усього</t>
    </r>
  </si>
  <si>
    <t xml:space="preserve"> Х</t>
  </si>
  <si>
    <t>010</t>
  </si>
  <si>
    <t xml:space="preserve">у тому числі  </t>
  </si>
  <si>
    <t xml:space="preserve">                                  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</si>
  <si>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</si>
  <si>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</si>
  <si>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</si>
  <si>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</si>
  <si>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</si>
  <si>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>Оплата праці працівників бюджетних установ</t>
  </si>
  <si>
    <t>.040</t>
  </si>
  <si>
    <t xml:space="preserve">   Заробітна плата</t>
  </si>
  <si>
    <t>050</t>
  </si>
  <si>
    <t xml:space="preserve">   Грошове забезпечення військовослужбовців</t>
  </si>
  <si>
    <t>060</t>
  </si>
  <si>
    <t>Нарахування на оплату праці</t>
  </si>
  <si>
    <t>070</t>
  </si>
  <si>
    <t xml:space="preserve">Використання товарів і послуг </t>
  </si>
  <si>
    <t>080</t>
  </si>
  <si>
    <t xml:space="preserve">   Предмети, матеріали, обладнання та інвентар</t>
  </si>
  <si>
    <t>090</t>
  </si>
  <si>
    <t xml:space="preserve">   Медикаменти та перев'язувальні матеріали</t>
  </si>
  <si>
    <t xml:space="preserve">   Продукти харчування</t>
  </si>
  <si>
    <t>Оплата послуг (крім комунальних)</t>
  </si>
  <si>
    <t xml:space="preserve">   Видатки на відрядження</t>
  </si>
  <si>
    <t>130</t>
  </si>
  <si>
    <t>Видатки та заходи спеціального призначення</t>
  </si>
  <si>
    <t>140</t>
  </si>
  <si>
    <t>Продовження додатка 7</t>
  </si>
  <si>
    <t>3</t>
  </si>
  <si>
    <t>Оплата комунальних послуг та енергоносіїв</t>
  </si>
  <si>
    <t xml:space="preserve">   Оплата теплопостачання</t>
  </si>
  <si>
    <t xml:space="preserve">   Оплата водопостачання та водовідведення</t>
  </si>
  <si>
    <t xml:space="preserve">   Оплата електроенергії</t>
  </si>
  <si>
    <t xml:space="preserve">   Оплата природного газу</t>
  </si>
  <si>
    <t xml:space="preserve">   Оплата інших енергоносіїв</t>
  </si>
  <si>
    <t xml:space="preserve">   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</si>
  <si>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</si>
  <si>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</si>
  <si>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</si>
  <si>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</si>
  <si>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</si>
  <si>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</si>
  <si>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</si>
  <si>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</si>
  <si>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</si>
  <si>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</si>
  <si>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</si>
  <si>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 xml:space="preserve">  Виплата пенсій і допомоги</t>
  </si>
  <si>
    <t xml:space="preserve">   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</si>
  <si>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</si>
  <si>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</si>
  <si>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</si>
  <si>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</si>
  <si>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</si>
  <si>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</si>
  <si>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 xml:space="preserve">  Капітальне будівництво (придбання) житла</t>
  </si>
  <si>
    <t xml:space="preserve">  Капітальне будівництво (придбання) інших об'єктів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</si>
  <si>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</si>
  <si>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</si>
  <si>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об'єктів</t>
  </si>
  <si>
    <t>Реконструкція та реставрація</t>
  </si>
  <si>
    <t xml:space="preserve">   Реконструкція житлового фонду (приміщень)</t>
  </si>
  <si>
    <t xml:space="preserve">   Реконструкція та реставрація інших об'єктів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</si>
  <si>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</si>
  <si>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</si>
  <si>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</si>
  <si>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</si>
  <si>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</si>
  <si>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</si>
  <si>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</si>
  <si>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</si>
  <si>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</si>
  <si>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r>
      <t xml:space="preserve"> </t>
    </r>
    <r>
      <rPr>
        <b/>
        <sz val="12"/>
        <rFont val="Times New Roman"/>
        <family val="1"/>
      </rPr>
      <t>Внутрішнє кредитування</t>
    </r>
  </si>
  <si>
    <t>570</t>
  </si>
  <si>
    <t xml:space="preserve">Надання внутрішніх кредитів </t>
  </si>
  <si>
    <t>580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</si>
  <si>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</si>
  <si>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</si>
  <si>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</si>
  <si>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Повернення внутрішніх кредитів</t>
  </si>
  <si>
    <t>610</t>
  </si>
  <si>
    <t>Повернення кредитів органами державного управління інших рівнів</t>
  </si>
  <si>
    <t>620</t>
  </si>
  <si>
    <t>Повернення кредитів підприємствами,установами, організаціями</t>
  </si>
  <si>
    <t>630</t>
  </si>
  <si>
    <t xml:space="preserve">Повернення інших внутрішніх кредитів </t>
  </si>
  <si>
    <t>640</t>
  </si>
  <si>
    <t>Зовнішнє кредитування</t>
  </si>
  <si>
    <t xml:space="preserve">Надання зовнішніх кредитів </t>
  </si>
  <si>
    <t>Повернення зовнішніх кредитів</t>
  </si>
  <si>
    <t>670</t>
  </si>
  <si>
    <t>Інші видатки</t>
  </si>
  <si>
    <t>Х</t>
  </si>
  <si>
    <r>
      <t>1</t>
    </r>
    <r>
      <rPr>
        <sz val="9"/>
        <rFont val="Times New Roman"/>
        <family val="1"/>
      </rPr>
      <t xml:space="preserve"> Заповнюється розпорядниками бюджетних коштів.</t>
    </r>
  </si>
  <si>
    <t xml:space="preserve">          Керуючий справами</t>
  </si>
  <si>
    <t xml:space="preserve">      В.О.Степаненко</t>
  </si>
  <si>
    <t xml:space="preserve">  (підпис)</t>
  </si>
  <si>
    <t>(ініціали, прізвище)</t>
  </si>
  <si>
    <t xml:space="preserve">          Начальник відділу бухгалтерського обліку</t>
  </si>
  <si>
    <t xml:space="preserve">      І.М.Щербакова</t>
  </si>
  <si>
    <t>(ініціали , прізвище)</t>
  </si>
  <si>
    <r>
      <t xml:space="preserve">        " _____"  </t>
    </r>
    <r>
      <rPr>
        <u val="single"/>
        <sz val="14"/>
        <rFont val="Times New Roman"/>
        <family val="1"/>
      </rPr>
      <t xml:space="preserve"> січня  </t>
    </r>
    <r>
      <rPr>
        <sz val="14"/>
        <rFont val="Times New Roman"/>
        <family val="1"/>
      </rPr>
      <t xml:space="preserve">  2017 року</t>
    </r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</si>
  <si>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</si>
  <si>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250344 Субв.з місц.бюдж.держ.бюдж.на вик-ння програм соц.-екон. та культурн.розвитку регіонів</t>
  </si>
  <si>
    <t>Внески органів місцевого самоврядування у статутні фонди</t>
  </si>
  <si>
    <t>150118 Житлове будівництво та придбання житла для окремих категорій населення</t>
  </si>
  <si>
    <t>010116</t>
  </si>
  <si>
    <t>Орган місцевого самоврядування</t>
  </si>
  <si>
    <r>
      <t xml:space="preserve">                          про надходження і використання інших надходжень спеціального фонду (форма № 4-3д,</t>
    </r>
    <r>
      <rPr>
        <u val="single"/>
        <sz val="12"/>
        <rFont val="Times New Roman"/>
        <family val="1"/>
      </rPr>
      <t xml:space="preserve"> № 4-3м)</t>
    </r>
  </si>
  <si>
    <t>.00601</t>
  </si>
  <si>
    <t>грн.</t>
  </si>
  <si>
    <t xml:space="preserve">Затверджено на
звітний період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</si>
</sst>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0_ ;[Red]\-#,##0.00\ "/>
    <numFmt numFmtId="166" formatCode="0.00_ ;[Red]\-0.00\ "/>
    <numFmt numFmtId="167" formatCode="#,##0.00_ ;\-#,##0.00\ "/>
    <numFmt numFmtId="168" formatCode="0_ ;[Red]\-0\ "/>
    <numFmt numFmtId="169" formatCode="0.00_ ;\-0.00\ "/>
  </numFmts>
  <fonts count="3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2"/>
      <color indexed="12"/>
      <name val="Times New Roman"/>
      <family val="1"/>
    </font>
    <font>
      <sz val="12"/>
      <color indexed="52"/>
      <name val="Times New Roman"/>
      <family val="1"/>
    </font>
    <font>
      <sz val="12"/>
      <color indexed="20"/>
      <name val="Times New Roman"/>
      <family val="1"/>
    </font>
    <font>
      <sz val="12"/>
      <color indexed="17"/>
      <name val="Times New Roman"/>
      <family val="1"/>
    </font>
    <font>
      <sz val="12"/>
      <color indexed="49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7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165" fontId="2" fillId="0" borderId="0" xfId="0" applyNumberFormat="1" applyFont="1" applyAlignment="1">
      <alignment horizontal="center"/>
    </xf>
    <xf numFmtId="0" fontId="10" fillId="0" borderId="3" xfId="0" applyNumberFormat="1" applyFont="1" applyBorder="1" applyAlignment="1" quotePrefix="1">
      <alignment horizontal="center"/>
    </xf>
    <xf numFmtId="3" fontId="10" fillId="0" borderId="0" xfId="0" applyNumberFormat="1" applyFont="1" applyAlignment="1" quotePrefix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/>
    </xf>
    <xf numFmtId="4" fontId="12" fillId="0" borderId="2" xfId="0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3" fontId="14" fillId="0" borderId="4" xfId="0" applyNumberFormat="1" applyFont="1" applyBorder="1" applyAlignment="1">
      <alignment horizontal="center" wrapText="1"/>
    </xf>
    <xf numFmtId="3" fontId="15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166" fontId="17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3" fillId="2" borderId="5" xfId="18" applyFont="1" applyFill="1" applyBorder="1" applyAlignment="1">
      <alignment horizontal="center" vertical="center" wrapText="1"/>
      <protection/>
    </xf>
    <xf numFmtId="0" fontId="3" fillId="2" borderId="6" xfId="18" applyFont="1" applyFill="1" applyBorder="1" applyAlignment="1">
      <alignment horizontal="center" vertical="center" wrapText="1"/>
      <protection/>
    </xf>
    <xf numFmtId="0" fontId="2" fillId="2" borderId="5" xfId="18" applyFont="1" applyFill="1" applyBorder="1" applyAlignment="1">
      <alignment horizontal="center" vertical="center" wrapText="1"/>
      <protection/>
    </xf>
    <xf numFmtId="3" fontId="23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23" fillId="0" borderId="1" xfId="18" applyFont="1" applyFill="1" applyBorder="1" applyAlignment="1">
      <alignment horizontal="center" vertical="center" wrapText="1"/>
      <protection/>
    </xf>
    <xf numFmtId="0" fontId="23" fillId="0" borderId="1" xfId="18" applyFont="1" applyFill="1" applyBorder="1" applyAlignment="1">
      <alignment horizontal="center" vertical="center"/>
      <protection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23" fillId="2" borderId="9" xfId="0" applyNumberFormat="1" applyFont="1" applyFill="1" applyBorder="1" applyAlignment="1">
      <alignment horizontal="center" vertical="center" wrapText="1"/>
    </xf>
    <xf numFmtId="3" fontId="23" fillId="2" borderId="10" xfId="18" applyNumberFormat="1" applyFont="1" applyFill="1" applyBorder="1" applyAlignment="1">
      <alignment horizontal="center" vertical="center" wrapText="1"/>
      <protection/>
    </xf>
    <xf numFmtId="0" fontId="23" fillId="0" borderId="10" xfId="18" applyFont="1" applyFill="1" applyBorder="1" applyAlignment="1">
      <alignment horizontal="center" vertical="center" wrapText="1"/>
      <protection/>
    </xf>
    <xf numFmtId="0" fontId="23" fillId="0" borderId="10" xfId="18" applyFont="1" applyFill="1" applyBorder="1" applyAlignment="1">
      <alignment horizontal="center" vertical="center"/>
      <protection/>
    </xf>
    <xf numFmtId="4" fontId="23" fillId="2" borderId="10" xfId="0" applyNumberFormat="1" applyFont="1" applyFill="1" applyBorder="1" applyAlignment="1">
      <alignment horizontal="center" vertical="center" wrapText="1"/>
    </xf>
    <xf numFmtId="165" fontId="23" fillId="2" borderId="10" xfId="0" applyNumberFormat="1" applyFont="1" applyFill="1" applyBorder="1" applyAlignment="1">
      <alignment horizontal="center" vertical="center" wrapText="1"/>
    </xf>
    <xf numFmtId="3" fontId="23" fillId="2" borderId="11" xfId="0" applyNumberFormat="1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textRotation="90"/>
    </xf>
    <xf numFmtId="2" fontId="1" fillId="3" borderId="13" xfId="0" applyNumberFormat="1" applyFont="1" applyFill="1" applyBorder="1" applyAlignment="1">
      <alignment horizontal="center" textRotation="90"/>
    </xf>
    <xf numFmtId="0" fontId="1" fillId="0" borderId="0" xfId="0" applyFont="1" applyBorder="1" applyAlignment="1">
      <alignment/>
    </xf>
    <xf numFmtId="0" fontId="3" fillId="2" borderId="14" xfId="18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2" borderId="14" xfId="18" applyFont="1" applyFill="1" applyBorder="1" applyAlignment="1">
      <alignment horizontal="center" vertical="center" wrapText="1"/>
      <protection/>
    </xf>
    <xf numFmtId="3" fontId="23" fillId="2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8" xfId="18" applyFont="1" applyFill="1" applyBorder="1" applyAlignment="1">
      <alignment horizontal="center" vertical="center" wrapText="1"/>
      <protection/>
    </xf>
    <xf numFmtId="4" fontId="3" fillId="2" borderId="8" xfId="0" applyNumberFormat="1" applyFont="1" applyFill="1" applyBorder="1" applyAlignment="1">
      <alignment horizontal="center" vertical="center" wrapText="1"/>
    </xf>
    <xf numFmtId="4" fontId="24" fillId="2" borderId="8" xfId="0" applyNumberFormat="1" applyFont="1" applyFill="1" applyBorder="1" applyAlignment="1">
      <alignment horizontal="center" vertical="center" wrapText="1"/>
    </xf>
    <xf numFmtId="165" fontId="3" fillId="2" borderId="14" xfId="0" applyNumberFormat="1" applyFont="1" applyFill="1" applyBorder="1" applyAlignment="1">
      <alignment horizontal="center" vertical="center" wrapText="1"/>
    </xf>
    <xf numFmtId="3" fontId="23" fillId="2" borderId="16" xfId="0" applyNumberFormat="1" applyFont="1" applyFill="1" applyBorder="1" applyAlignment="1">
      <alignment horizontal="center" vertical="center" wrapText="1"/>
    </xf>
    <xf numFmtId="3" fontId="23" fillId="2" borderId="15" xfId="18" applyNumberFormat="1" applyFont="1" applyFill="1" applyBorder="1" applyAlignment="1">
      <alignment horizontal="center" vertical="center" wrapText="1"/>
      <protection/>
    </xf>
    <xf numFmtId="0" fontId="23" fillId="0" borderId="15" xfId="18" applyFont="1" applyFill="1" applyBorder="1" applyAlignment="1">
      <alignment horizontal="center" vertical="center" wrapText="1"/>
      <protection/>
    </xf>
    <xf numFmtId="0" fontId="23" fillId="0" borderId="14" xfId="18" applyFont="1" applyFill="1" applyBorder="1" applyAlignment="1">
      <alignment horizontal="center" vertical="center"/>
      <protection/>
    </xf>
    <xf numFmtId="4" fontId="23" fillId="2" borderId="15" xfId="0" applyNumberFormat="1" applyFont="1" applyFill="1" applyBorder="1" applyAlignment="1">
      <alignment horizontal="center" vertical="center" wrapText="1"/>
    </xf>
    <xf numFmtId="165" fontId="23" fillId="2" borderId="14" xfId="0" applyNumberFormat="1" applyFont="1" applyFill="1" applyBorder="1" applyAlignment="1">
      <alignment horizontal="center" vertical="center" wrapText="1"/>
    </xf>
    <xf numFmtId="165" fontId="23" fillId="2" borderId="15" xfId="0" applyNumberFormat="1" applyFont="1" applyFill="1" applyBorder="1" applyAlignment="1">
      <alignment horizontal="center" vertical="center" wrapText="1"/>
    </xf>
    <xf numFmtId="3" fontId="23" fillId="2" borderId="17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textRotation="90"/>
    </xf>
    <xf numFmtId="2" fontId="1" fillId="3" borderId="18" xfId="0" applyNumberFormat="1" applyFont="1" applyFill="1" applyBorder="1" applyAlignment="1">
      <alignment horizontal="center" textRotation="90"/>
    </xf>
    <xf numFmtId="2" fontId="1" fillId="3" borderId="14" xfId="0" applyNumberFormat="1" applyFont="1" applyFill="1" applyBorder="1" applyAlignment="1">
      <alignment horizontal="center" textRotation="90"/>
    </xf>
    <xf numFmtId="2" fontId="1" fillId="3" borderId="2" xfId="0" applyNumberFormat="1" applyFont="1" applyFill="1" applyBorder="1" applyAlignment="1">
      <alignment horizontal="center" textRotation="90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4" fontId="3" fillId="0" borderId="21" xfId="19" applyNumberFormat="1" applyFont="1" applyFill="1" applyBorder="1" applyAlignment="1">
      <alignment horizontal="center"/>
      <protection/>
    </xf>
    <xf numFmtId="4" fontId="1" fillId="0" borderId="0" xfId="0" applyNumberFormat="1" applyFont="1" applyAlignment="1">
      <alignment/>
    </xf>
    <xf numFmtId="4" fontId="3" fillId="0" borderId="16" xfId="19" applyNumberFormat="1" applyFont="1" applyFill="1" applyBorder="1" applyAlignment="1">
      <alignment horizontal="center"/>
      <protection/>
    </xf>
    <xf numFmtId="0" fontId="1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/>
    </xf>
    <xf numFmtId="4" fontId="3" fillId="0" borderId="15" xfId="19" applyNumberFormat="1" applyFont="1" applyFill="1" applyBorder="1" applyAlignment="1">
      <alignment horizontal="center"/>
      <protection/>
    </xf>
    <xf numFmtId="0" fontId="15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5" xfId="18" applyNumberFormat="1" applyFont="1" applyFill="1" applyBorder="1" applyAlignment="1">
      <alignment horizontal="center"/>
      <protection/>
    </xf>
    <xf numFmtId="165" fontId="1" fillId="0" borderId="1" xfId="0" applyNumberFormat="1" applyFont="1" applyBorder="1" applyAlignment="1" applyProtection="1">
      <alignment/>
      <protection locked="0"/>
    </xf>
    <xf numFmtId="165" fontId="1" fillId="0" borderId="22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2" fillId="0" borderId="1" xfId="0" applyFont="1" applyBorder="1" applyAlignment="1">
      <alignment/>
    </xf>
    <xf numFmtId="2" fontId="23" fillId="2" borderId="14" xfId="18" applyNumberFormat="1" applyFont="1" applyFill="1" applyBorder="1">
      <alignment/>
      <protection/>
    </xf>
    <xf numFmtId="2" fontId="23" fillId="0" borderId="14" xfId="18" applyNumberFormat="1" applyFont="1" applyFill="1" applyBorder="1" applyAlignment="1">
      <alignment horizontal="center"/>
      <protection/>
    </xf>
    <xf numFmtId="165" fontId="23" fillId="2" borderId="14" xfId="18" applyNumberFormat="1" applyFont="1" applyFill="1" applyBorder="1" applyAlignment="1">
      <alignment horizontal="center"/>
      <protection/>
    </xf>
    <xf numFmtId="0" fontId="10" fillId="0" borderId="1" xfId="0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/>
      <protection locked="0"/>
    </xf>
    <xf numFmtId="0" fontId="2" fillId="2" borderId="15" xfId="18" applyFont="1" applyFill="1" applyBorder="1" applyAlignment="1">
      <alignment horizontal="center" vertical="center"/>
      <protection/>
    </xf>
    <xf numFmtId="0" fontId="26" fillId="2" borderId="15" xfId="18" applyFont="1" applyFill="1" applyBorder="1" applyAlignment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25" fillId="0" borderId="1" xfId="0" applyFont="1" applyBorder="1" applyAlignment="1" applyProtection="1">
      <alignment horizontal="center"/>
      <protection locked="0"/>
    </xf>
    <xf numFmtId="2" fontId="23" fillId="0" borderId="8" xfId="17" applyNumberFormat="1" applyFont="1" applyFill="1" applyBorder="1" applyAlignment="1">
      <alignment horizontal="center"/>
      <protection/>
    </xf>
    <xf numFmtId="0" fontId="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4" fontId="3" fillId="0" borderId="8" xfId="17" applyNumberFormat="1" applyFont="1" applyFill="1" applyBorder="1" applyAlignment="1">
      <alignment horizontal="center"/>
      <protection/>
    </xf>
    <xf numFmtId="165" fontId="23" fillId="2" borderId="1" xfId="17" applyNumberFormat="1" applyFont="1" applyFill="1" applyBorder="1" applyAlignment="1">
      <alignment horizontal="right"/>
      <protection/>
    </xf>
    <xf numFmtId="165" fontId="23" fillId="0" borderId="1" xfId="17" applyNumberFormat="1" applyFont="1" applyFill="1" applyBorder="1" applyAlignment="1">
      <alignment horizontal="center"/>
      <protection/>
    </xf>
    <xf numFmtId="0" fontId="3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 applyProtection="1">
      <alignment horizontal="right"/>
      <protection locked="0"/>
    </xf>
    <xf numFmtId="165" fontId="1" fillId="0" borderId="1" xfId="0" applyNumberFormat="1" applyFont="1" applyBorder="1" applyAlignment="1">
      <alignment horizontal="right"/>
    </xf>
    <xf numFmtId="165" fontId="1" fillId="0" borderId="22" xfId="0" applyNumberFormat="1" applyFont="1" applyBorder="1" applyAlignment="1" applyProtection="1">
      <alignment horizontal="right"/>
      <protection locked="0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7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3" fontId="1" fillId="0" borderId="5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" fontId="3" fillId="0" borderId="6" xfId="17" applyNumberFormat="1" applyFont="1" applyFill="1" applyBorder="1" applyAlignment="1">
      <alignment horizontal="center"/>
      <protection/>
    </xf>
    <xf numFmtId="165" fontId="23" fillId="2" borderId="5" xfId="17" applyNumberFormat="1" applyFont="1" applyFill="1" applyBorder="1" applyAlignment="1">
      <alignment horizontal="right"/>
      <protection/>
    </xf>
    <xf numFmtId="165" fontId="23" fillId="0" borderId="5" xfId="17" applyNumberFormat="1" applyFont="1" applyFill="1" applyBorder="1" applyAlignment="1">
      <alignment horizontal="center"/>
      <protection/>
    </xf>
    <xf numFmtId="165" fontId="2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>
      <alignment/>
    </xf>
    <xf numFmtId="165" fontId="1" fillId="0" borderId="23" xfId="0" applyNumberFormat="1" applyFont="1" applyBorder="1" applyAlignment="1" applyProtection="1">
      <alignment/>
      <protection locked="0"/>
    </xf>
    <xf numFmtId="0" fontId="12" fillId="0" borderId="1" xfId="0" applyFont="1" applyBorder="1" applyAlignment="1">
      <alignment wrapText="1"/>
    </xf>
    <xf numFmtId="165" fontId="23" fillId="2" borderId="1" xfId="17" applyNumberFormat="1" applyFont="1" applyFill="1" applyBorder="1" applyAlignment="1">
      <alignment horizontal="center"/>
      <protection/>
    </xf>
    <xf numFmtId="165" fontId="2" fillId="0" borderId="1" xfId="0" applyNumberFormat="1" applyFont="1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left"/>
    </xf>
    <xf numFmtId="4" fontId="3" fillId="0" borderId="0" xfId="17" applyNumberFormat="1" applyFont="1" applyFill="1" applyBorder="1" applyAlignment="1">
      <alignment horizontal="center"/>
      <protection/>
    </xf>
    <xf numFmtId="165" fontId="23" fillId="2" borderId="0" xfId="17" applyNumberFormat="1" applyFont="1" applyFill="1" applyBorder="1" applyAlignment="1">
      <alignment horizontal="center"/>
      <protection/>
    </xf>
    <xf numFmtId="165" fontId="23" fillId="0" borderId="0" xfId="17" applyNumberFormat="1" applyFont="1" applyFill="1" applyBorder="1" applyAlignment="1">
      <alignment horizontal="center"/>
      <protection/>
    </xf>
    <xf numFmtId="165" fontId="2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17" applyNumberFormat="1" applyFont="1" applyFill="1" applyBorder="1" applyAlignment="1">
      <alignment horizontal="center"/>
      <protection/>
    </xf>
    <xf numFmtId="0" fontId="27" fillId="0" borderId="14" xfId="0" applyFont="1" applyBorder="1" applyAlignment="1">
      <alignment/>
    </xf>
    <xf numFmtId="0" fontId="27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43" fontId="1" fillId="0" borderId="14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4" fontId="3" fillId="0" borderId="15" xfId="17" applyNumberFormat="1" applyFont="1" applyFill="1" applyBorder="1" applyAlignment="1">
      <alignment horizontal="center"/>
      <protection/>
    </xf>
    <xf numFmtId="165" fontId="1" fillId="0" borderId="14" xfId="0" applyNumberFormat="1" applyFont="1" applyBorder="1" applyAlignment="1" applyProtection="1">
      <alignment/>
      <protection locked="0"/>
    </xf>
    <xf numFmtId="165" fontId="1" fillId="0" borderId="24" xfId="0" applyNumberFormat="1" applyFont="1" applyBorder="1" applyAlignment="1" applyProtection="1">
      <alignment/>
      <protection locked="0"/>
    </xf>
    <xf numFmtId="0" fontId="12" fillId="0" borderId="1" xfId="0" applyFont="1" applyBorder="1" applyAlignment="1">
      <alignment horizontal="center"/>
    </xf>
    <xf numFmtId="165" fontId="23" fillId="2" borderId="1" xfId="17" applyNumberFormat="1" applyFont="1" applyFill="1" applyBorder="1">
      <alignment/>
      <protection/>
    </xf>
    <xf numFmtId="164" fontId="1" fillId="0" borderId="0" xfId="0" applyNumberFormat="1" applyFont="1" applyAlignment="1">
      <alignment horizontal="center"/>
    </xf>
    <xf numFmtId="0" fontId="2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3" fontId="1" fillId="0" borderId="8" xfId="0" applyNumberFormat="1" applyFont="1" applyBorder="1" applyAlignment="1">
      <alignment/>
    </xf>
    <xf numFmtId="4" fontId="3" fillId="0" borderId="25" xfId="17" applyNumberFormat="1" applyFont="1" applyFill="1" applyBorder="1" applyAlignment="1">
      <alignment horizontal="center"/>
      <protection/>
    </xf>
    <xf numFmtId="0" fontId="3" fillId="0" borderId="1" xfId="0" applyFont="1" applyBorder="1" applyAlignment="1">
      <alignment/>
    </xf>
    <xf numFmtId="165" fontId="23" fillId="2" borderId="6" xfId="17" applyNumberFormat="1" applyFont="1" applyFill="1" applyBorder="1" applyAlignment="1">
      <alignment horizontal="right"/>
      <protection/>
    </xf>
    <xf numFmtId="165" fontId="23" fillId="0" borderId="6" xfId="17" applyNumberFormat="1" applyFont="1" applyFill="1" applyBorder="1" applyAlignment="1">
      <alignment horizontal="center"/>
      <protection/>
    </xf>
    <xf numFmtId="165" fontId="2" fillId="0" borderId="6" xfId="0" applyNumberFormat="1" applyFont="1" applyBorder="1" applyAlignment="1" applyProtection="1">
      <alignment/>
      <protection locked="0"/>
    </xf>
    <xf numFmtId="165" fontId="1" fillId="0" borderId="8" xfId="0" applyNumberFormat="1" applyFont="1" applyBorder="1" applyAlignment="1" applyProtection="1">
      <alignment/>
      <protection locked="0"/>
    </xf>
    <xf numFmtId="0" fontId="15" fillId="0" borderId="1" xfId="0" applyFont="1" applyBorder="1" applyAlignment="1">
      <alignment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justify"/>
    </xf>
    <xf numFmtId="165" fontId="23" fillId="0" borderId="14" xfId="17" applyNumberFormat="1" applyFont="1" applyFill="1" applyBorder="1" applyAlignment="1">
      <alignment horizontal="center"/>
      <protection/>
    </xf>
    <xf numFmtId="165" fontId="23" fillId="2" borderId="14" xfId="17" applyNumberFormat="1" applyFont="1" applyFill="1" applyBorder="1" applyAlignment="1">
      <alignment horizontal="center"/>
      <protection/>
    </xf>
    <xf numFmtId="165" fontId="23" fillId="0" borderId="1" xfId="0" applyNumberFormat="1" applyFont="1" applyBorder="1" applyAlignment="1" applyProtection="1">
      <alignment/>
      <protection locked="0"/>
    </xf>
    <xf numFmtId="165" fontId="23" fillId="0" borderId="8" xfId="0" applyNumberFormat="1" applyFont="1" applyBorder="1" applyAlignment="1" applyProtection="1">
      <alignment/>
      <protection locked="0"/>
    </xf>
    <xf numFmtId="165" fontId="23" fillId="0" borderId="8" xfId="17" applyNumberFormat="1" applyFont="1" applyFill="1" applyBorder="1" applyAlignment="1">
      <alignment horizontal="center"/>
      <protection/>
    </xf>
    <xf numFmtId="165" fontId="2" fillId="0" borderId="8" xfId="0" applyNumberFormat="1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/>
      <protection locked="0"/>
    </xf>
    <xf numFmtId="0" fontId="12" fillId="0" borderId="1" xfId="0" applyFont="1" applyBorder="1" applyAlignment="1">
      <alignment/>
    </xf>
    <xf numFmtId="0" fontId="27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/>
      <protection locked="0"/>
    </xf>
    <xf numFmtId="2" fontId="1" fillId="0" borderId="1" xfId="0" applyNumberFormat="1" applyFont="1" applyBorder="1" applyAlignment="1" applyProtection="1">
      <alignment/>
      <protection locked="0"/>
    </xf>
    <xf numFmtId="4" fontId="1" fillId="0" borderId="1" xfId="0" applyNumberFormat="1" applyFont="1" applyBorder="1" applyAlignment="1">
      <alignment/>
    </xf>
    <xf numFmtId="4" fontId="1" fillId="0" borderId="22" xfId="0" applyNumberFormat="1" applyFont="1" applyBorder="1" applyAlignment="1" applyProtection="1">
      <alignment/>
      <protection locked="0"/>
    </xf>
    <xf numFmtId="165" fontId="1" fillId="0" borderId="23" xfId="0" applyNumberFormat="1" applyFont="1" applyBorder="1" applyAlignment="1">
      <alignment/>
    </xf>
    <xf numFmtId="0" fontId="27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28" fillId="0" borderId="0" xfId="0" applyNumberFormat="1" applyFont="1" applyAlignment="1">
      <alignment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1" xfId="18" applyFont="1" applyFill="1" applyBorder="1" applyAlignment="1">
      <alignment horizontal="center"/>
      <protection/>
    </xf>
    <xf numFmtId="0" fontId="3" fillId="2" borderId="1" xfId="18" applyFont="1" applyFill="1" applyBorder="1" applyAlignment="1">
      <alignment horizontal="center"/>
      <protection/>
    </xf>
    <xf numFmtId="165" fontId="23" fillId="0" borderId="5" xfId="0" applyNumberFormat="1" applyFont="1" applyBorder="1" applyAlignment="1" applyProtection="1">
      <alignment/>
      <protection locked="0"/>
    </xf>
    <xf numFmtId="0" fontId="27" fillId="0" borderId="1" xfId="0" applyFont="1" applyBorder="1" applyAlignment="1">
      <alignment/>
    </xf>
    <xf numFmtId="0" fontId="27" fillId="0" borderId="1" xfId="0" applyFont="1" applyBorder="1" applyAlignment="1" applyProtection="1" quotePrefix="1">
      <alignment horizontal="center"/>
      <protection locked="0"/>
    </xf>
    <xf numFmtId="0" fontId="3" fillId="0" borderId="1" xfId="0" applyFont="1" applyBorder="1" applyAlignment="1" applyProtection="1" quotePrefix="1">
      <alignment horizontal="center"/>
      <protection locked="0"/>
    </xf>
    <xf numFmtId="0" fontId="3" fillId="0" borderId="1" xfId="0" applyFont="1" applyBorder="1" applyAlignment="1" applyProtection="1" quotePrefix="1">
      <alignment horizontal="center"/>
      <protection locked="0"/>
    </xf>
    <xf numFmtId="0" fontId="3" fillId="2" borderId="1" xfId="0" applyFont="1" applyFill="1" applyBorder="1" applyAlignment="1" applyProtection="1" quotePrefix="1">
      <alignment horizontal="center"/>
      <protection locked="0"/>
    </xf>
    <xf numFmtId="0" fontId="15" fillId="0" borderId="5" xfId="0" applyFont="1" applyBorder="1" applyAlignment="1">
      <alignment/>
    </xf>
    <xf numFmtId="0" fontId="15" fillId="2" borderId="5" xfId="18" applyFont="1" applyFill="1" applyBorder="1" applyAlignment="1">
      <alignment horizontal="center"/>
      <protection/>
    </xf>
    <xf numFmtId="165" fontId="1" fillId="0" borderId="5" xfId="0" applyNumberFormat="1" applyFont="1" applyBorder="1" applyAlignment="1">
      <alignment/>
    </xf>
    <xf numFmtId="0" fontId="15" fillId="2" borderId="1" xfId="18" applyFont="1" applyFill="1" applyBorder="1" applyAlignment="1">
      <alignment horizontal="center"/>
      <protection/>
    </xf>
    <xf numFmtId="0" fontId="15" fillId="2" borderId="14" xfId="18" applyFont="1" applyFill="1" applyBorder="1" applyAlignment="1">
      <alignment/>
      <protection/>
    </xf>
    <xf numFmtId="0" fontId="15" fillId="2" borderId="14" xfId="18" applyFont="1" applyFill="1" applyBorder="1" applyAlignment="1">
      <alignment horizontal="center"/>
      <protection/>
    </xf>
    <xf numFmtId="4" fontId="1" fillId="0" borderId="16" xfId="0" applyNumberFormat="1" applyFont="1" applyBorder="1" applyAlignment="1">
      <alignment/>
    </xf>
    <xf numFmtId="4" fontId="3" fillId="0" borderId="16" xfId="17" applyNumberFormat="1" applyFont="1" applyFill="1" applyBorder="1" applyAlignment="1">
      <alignment horizontal="center"/>
      <protection/>
    </xf>
    <xf numFmtId="1" fontId="1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/>
    </xf>
    <xf numFmtId="165" fontId="1" fillId="0" borderId="28" xfId="0" applyNumberFormat="1" applyFont="1" applyBorder="1" applyAlignment="1" applyProtection="1">
      <alignment/>
      <protection locked="0"/>
    </xf>
    <xf numFmtId="0" fontId="12" fillId="2" borderId="1" xfId="18" applyFont="1" applyFill="1" applyBorder="1" applyAlignment="1">
      <alignment wrapText="1"/>
      <protection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2" fillId="2" borderId="0" xfId="18" applyFont="1" applyFill="1" applyBorder="1" applyAlignment="1">
      <alignment wrapText="1"/>
      <protection/>
    </xf>
    <xf numFmtId="0" fontId="3" fillId="2" borderId="0" xfId="18" applyFont="1" applyFill="1" applyBorder="1" applyAlignment="1">
      <alignment horizontal="center"/>
      <protection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5" fontId="23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1" fontId="2" fillId="2" borderId="1" xfId="18" applyNumberFormat="1" applyFont="1" applyFill="1" applyBorder="1" applyAlignment="1">
      <alignment horizontal="center"/>
      <protection/>
    </xf>
    <xf numFmtId="0" fontId="1" fillId="0" borderId="2" xfId="0" applyFont="1" applyBorder="1" applyAlignment="1">
      <alignment/>
    </xf>
    <xf numFmtId="165" fontId="23" fillId="0" borderId="14" xfId="0" applyNumberFormat="1" applyFont="1" applyBorder="1" applyAlignment="1" applyProtection="1">
      <alignment/>
      <protection locked="0"/>
    </xf>
    <xf numFmtId="165" fontId="2" fillId="0" borderId="14" xfId="0" applyNumberFormat="1" applyFont="1" applyBorder="1" applyAlignment="1" applyProtection="1">
      <alignment/>
      <protection locked="0"/>
    </xf>
    <xf numFmtId="165" fontId="1" fillId="0" borderId="14" xfId="0" applyNumberFormat="1" applyFont="1" applyBorder="1" applyAlignment="1">
      <alignment/>
    </xf>
    <xf numFmtId="0" fontId="12" fillId="2" borderId="1" xfId="18" applyFont="1" applyFill="1" applyBorder="1" applyAlignment="1">
      <alignment/>
      <protection/>
    </xf>
    <xf numFmtId="165" fontId="23" fillId="0" borderId="3" xfId="0" applyNumberFormat="1" applyFont="1" applyBorder="1" applyAlignment="1" applyProtection="1">
      <alignment/>
      <protection locked="0"/>
    </xf>
    <xf numFmtId="165" fontId="23" fillId="0" borderId="3" xfId="17" applyNumberFormat="1" applyFont="1" applyFill="1" applyBorder="1" applyAlignment="1">
      <alignment horizontal="center"/>
      <protection/>
    </xf>
    <xf numFmtId="49" fontId="3" fillId="2" borderId="8" xfId="18" applyNumberFormat="1" applyFont="1" applyFill="1" applyBorder="1" applyAlignment="1">
      <alignment horizontal="center"/>
      <protection/>
    </xf>
    <xf numFmtId="0" fontId="3" fillId="2" borderId="1" xfId="18" applyFont="1" applyFill="1" applyBorder="1" applyAlignment="1">
      <alignment/>
      <protection/>
    </xf>
    <xf numFmtId="0" fontId="3" fillId="2" borderId="1" xfId="18" applyFont="1" applyFill="1" applyBorder="1" applyAlignment="1">
      <alignment wrapText="1"/>
      <protection/>
    </xf>
    <xf numFmtId="0" fontId="3" fillId="2" borderId="5" xfId="18" applyFont="1" applyFill="1" applyBorder="1" applyAlignment="1">
      <alignment/>
      <protection/>
    </xf>
    <xf numFmtId="0" fontId="3" fillId="2" borderId="5" xfId="18" applyFont="1" applyFill="1" applyBorder="1" applyAlignment="1">
      <alignment horizontal="center"/>
      <protection/>
    </xf>
    <xf numFmtId="49" fontId="3" fillId="2" borderId="1" xfId="18" applyNumberFormat="1" applyFont="1" applyFill="1" applyBorder="1" applyAlignment="1">
      <alignment horizontal="center"/>
      <protection/>
    </xf>
    <xf numFmtId="49" fontId="15" fillId="2" borderId="14" xfId="18" applyNumberFormat="1" applyFont="1" applyFill="1" applyBorder="1" applyAlignment="1">
      <alignment horizontal="center"/>
      <protection/>
    </xf>
    <xf numFmtId="0" fontId="2" fillId="2" borderId="14" xfId="18" applyFont="1" applyFill="1" applyBorder="1" applyAlignment="1">
      <alignment horizontal="center"/>
      <protection/>
    </xf>
    <xf numFmtId="49" fontId="3" fillId="2" borderId="14" xfId="18" applyNumberFormat="1" applyFont="1" applyFill="1" applyBorder="1" applyAlignment="1">
      <alignment horizontal="center"/>
      <protection/>
    </xf>
    <xf numFmtId="43" fontId="1" fillId="0" borderId="15" xfId="0" applyNumberFormat="1" applyFont="1" applyBorder="1" applyAlignment="1">
      <alignment/>
    </xf>
    <xf numFmtId="0" fontId="12" fillId="2" borderId="5" xfId="18" applyFont="1" applyFill="1" applyBorder="1" applyAlignment="1">
      <alignment wrapText="1"/>
      <protection/>
    </xf>
    <xf numFmtId="0" fontId="2" fillId="2" borderId="6" xfId="18" applyFont="1" applyFill="1" applyBorder="1" applyAlignment="1">
      <alignment horizontal="center"/>
      <protection/>
    </xf>
    <xf numFmtId="49" fontId="3" fillId="2" borderId="6" xfId="18" applyNumberFormat="1" applyFont="1" applyFill="1" applyBorder="1" applyAlignment="1">
      <alignment horizontal="center"/>
      <protection/>
    </xf>
    <xf numFmtId="0" fontId="15" fillId="2" borderId="1" xfId="18" applyFont="1" applyFill="1" applyBorder="1" applyAlignment="1">
      <alignment/>
      <protection/>
    </xf>
    <xf numFmtId="168" fontId="25" fillId="0" borderId="1" xfId="0" applyNumberFormat="1" applyFont="1" applyBorder="1" applyAlignment="1" applyProtection="1">
      <alignment horizontal="center"/>
      <protection locked="0"/>
    </xf>
    <xf numFmtId="49" fontId="27" fillId="0" borderId="1" xfId="0" applyNumberFormat="1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>
      <alignment/>
    </xf>
    <xf numFmtId="0" fontId="1" fillId="0" borderId="29" xfId="0" applyFont="1" applyBorder="1" applyAlignment="1">
      <alignment/>
    </xf>
    <xf numFmtId="1" fontId="24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5" fontId="6" fillId="0" borderId="2" xfId="0" applyNumberFormat="1" applyFont="1" applyFill="1" applyBorder="1" applyAlignment="1">
      <alignment/>
    </xf>
    <xf numFmtId="164" fontId="6" fillId="0" borderId="2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3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/>
    </xf>
    <xf numFmtId="165" fontId="6" fillId="0" borderId="3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167" fontId="2" fillId="0" borderId="1" xfId="0" applyNumberFormat="1" applyFont="1" applyBorder="1" applyAlignment="1">
      <alignment/>
    </xf>
    <xf numFmtId="43" fontId="1" fillId="0" borderId="16" xfId="0" applyNumberFormat="1" applyFont="1" applyBorder="1" applyAlignment="1">
      <alignment/>
    </xf>
    <xf numFmtId="43" fontId="1" fillId="0" borderId="6" xfId="0" applyNumberFormat="1" applyFont="1" applyBorder="1" applyAlignment="1">
      <alignment/>
    </xf>
    <xf numFmtId="167" fontId="1" fillId="0" borderId="14" xfId="0" applyNumberFormat="1" applyFont="1" applyBorder="1" applyAlignment="1">
      <alignment/>
    </xf>
    <xf numFmtId="0" fontId="30" fillId="0" borderId="0" xfId="0" applyFont="1" applyAlignment="1">
      <alignment horizontal="left" wrapText="1"/>
    </xf>
    <xf numFmtId="3" fontId="11" fillId="0" borderId="0" xfId="0" applyNumberFormat="1" applyFont="1" applyAlignment="1">
      <alignment horizontal="center"/>
    </xf>
    <xf numFmtId="4" fontId="31" fillId="0" borderId="0" xfId="0" applyNumberFormat="1" applyFont="1" applyAlignment="1">
      <alignment/>
    </xf>
    <xf numFmtId="3" fontId="3" fillId="2" borderId="14" xfId="0" applyNumberFormat="1" applyFont="1" applyFill="1" applyBorder="1" applyAlignment="1">
      <alignment horizontal="center" vertical="center" wrapText="1"/>
    </xf>
    <xf numFmtId="0" fontId="23" fillId="0" borderId="7" xfId="18" applyFont="1" applyFill="1" applyBorder="1" applyAlignment="1">
      <alignment horizontal="center" vertical="center"/>
      <protection/>
    </xf>
    <xf numFmtId="4" fontId="3" fillId="2" borderId="1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/>
    </xf>
    <xf numFmtId="43" fontId="3" fillId="0" borderId="15" xfId="17" applyNumberFormat="1" applyFont="1" applyFill="1" applyBorder="1" applyAlignment="1">
      <alignment horizontal="center"/>
      <protection/>
    </xf>
    <xf numFmtId="43" fontId="1" fillId="0" borderId="1" xfId="0" applyNumberFormat="1" applyFont="1" applyBorder="1" applyAlignment="1" applyProtection="1">
      <alignment/>
      <protection locked="0"/>
    </xf>
    <xf numFmtId="43" fontId="1" fillId="0" borderId="14" xfId="0" applyNumberFormat="1" applyFont="1" applyBorder="1" applyAlignment="1" applyProtection="1">
      <alignment/>
      <protection locked="0"/>
    </xf>
    <xf numFmtId="43" fontId="3" fillId="0" borderId="8" xfId="17" applyNumberFormat="1" applyFont="1" applyFill="1" applyBorder="1" applyAlignment="1">
      <alignment horizontal="center"/>
      <protection/>
    </xf>
    <xf numFmtId="43" fontId="23" fillId="2" borderId="1" xfId="17" applyNumberFormat="1" applyFont="1" applyFill="1" applyBorder="1" applyAlignment="1">
      <alignment horizontal="right"/>
      <protection/>
    </xf>
    <xf numFmtId="43" fontId="23" fillId="0" borderId="1" xfId="17" applyNumberFormat="1" applyFont="1" applyFill="1" applyBorder="1" applyAlignment="1">
      <alignment horizontal="center"/>
      <protection/>
    </xf>
    <xf numFmtId="43" fontId="2" fillId="0" borderId="1" xfId="0" applyNumberFormat="1" applyFont="1" applyBorder="1" applyAlignment="1" applyProtection="1">
      <alignment/>
      <protection locked="0"/>
    </xf>
    <xf numFmtId="43" fontId="23" fillId="2" borderId="1" xfId="17" applyNumberFormat="1" applyFont="1" applyFill="1" applyBorder="1">
      <alignment/>
      <protection/>
    </xf>
    <xf numFmtId="43" fontId="23" fillId="2" borderId="1" xfId="17" applyNumberFormat="1" applyFont="1" applyFill="1" applyBorder="1" applyAlignment="1">
      <alignment horizontal="center"/>
      <protection/>
    </xf>
    <xf numFmtId="43" fontId="3" fillId="0" borderId="6" xfId="17" applyNumberFormat="1" applyFont="1" applyFill="1" applyBorder="1" applyAlignment="1">
      <alignment horizontal="center"/>
      <protection/>
    </xf>
    <xf numFmtId="43" fontId="3" fillId="0" borderId="25" xfId="17" applyNumberFormat="1" applyFont="1" applyFill="1" applyBorder="1" applyAlignment="1">
      <alignment horizontal="center"/>
      <protection/>
    </xf>
    <xf numFmtId="43" fontId="23" fillId="2" borderId="6" xfId="17" applyNumberFormat="1" applyFont="1" applyFill="1" applyBorder="1" applyAlignment="1">
      <alignment horizontal="right"/>
      <protection/>
    </xf>
    <xf numFmtId="43" fontId="23" fillId="0" borderId="6" xfId="17" applyNumberFormat="1" applyFont="1" applyFill="1" applyBorder="1" applyAlignment="1">
      <alignment horizontal="center"/>
      <protection/>
    </xf>
    <xf numFmtId="43" fontId="2" fillId="0" borderId="6" xfId="0" applyNumberFormat="1" applyFont="1" applyBorder="1" applyAlignment="1" applyProtection="1">
      <alignment/>
      <protection locked="0"/>
    </xf>
    <xf numFmtId="43" fontId="1" fillId="0" borderId="8" xfId="0" applyNumberFormat="1" applyFont="1" applyBorder="1" applyAlignment="1" applyProtection="1">
      <alignment/>
      <protection locked="0"/>
    </xf>
    <xf numFmtId="43" fontId="23" fillId="0" borderId="14" xfId="17" applyNumberFormat="1" applyFont="1" applyFill="1" applyBorder="1" applyAlignment="1">
      <alignment horizontal="center"/>
      <protection/>
    </xf>
    <xf numFmtId="43" fontId="23" fillId="2" borderId="14" xfId="17" applyNumberFormat="1" applyFont="1" applyFill="1" applyBorder="1" applyAlignment="1">
      <alignment horizontal="center"/>
      <protection/>
    </xf>
    <xf numFmtId="43" fontId="23" fillId="0" borderId="1" xfId="0" applyNumberFormat="1" applyFont="1" applyBorder="1" applyAlignment="1" applyProtection="1">
      <alignment/>
      <protection locked="0"/>
    </xf>
    <xf numFmtId="43" fontId="23" fillId="0" borderId="8" xfId="0" applyNumberFormat="1" applyFont="1" applyBorder="1" applyAlignment="1" applyProtection="1">
      <alignment/>
      <protection locked="0"/>
    </xf>
    <xf numFmtId="43" fontId="23" fillId="0" borderId="8" xfId="17" applyNumberFormat="1" applyFont="1" applyFill="1" applyBorder="1" applyAlignment="1">
      <alignment horizontal="center"/>
      <protection/>
    </xf>
    <xf numFmtId="43" fontId="2" fillId="0" borderId="8" xfId="0" applyNumberFormat="1" applyFont="1" applyBorder="1" applyAlignment="1" applyProtection="1">
      <alignment/>
      <protection locked="0"/>
    </xf>
    <xf numFmtId="43" fontId="1" fillId="0" borderId="1" xfId="0" applyNumberFormat="1" applyFont="1" applyBorder="1" applyAlignment="1">
      <alignment/>
    </xf>
    <xf numFmtId="43" fontId="1" fillId="0" borderId="1" xfId="17" applyNumberFormat="1" applyFont="1" applyFill="1" applyBorder="1" applyAlignment="1">
      <alignment horizontal="center"/>
      <protection/>
    </xf>
    <xf numFmtId="43" fontId="23" fillId="0" borderId="5" xfId="0" applyNumberFormat="1" applyFont="1" applyBorder="1" applyAlignment="1" applyProtection="1">
      <alignment/>
      <protection locked="0"/>
    </xf>
    <xf numFmtId="43" fontId="23" fillId="0" borderId="5" xfId="17" applyNumberFormat="1" applyFont="1" applyFill="1" applyBorder="1" applyAlignment="1">
      <alignment horizontal="center"/>
      <protection/>
    </xf>
    <xf numFmtId="43" fontId="2" fillId="0" borderId="5" xfId="0" applyNumberFormat="1" applyFont="1" applyBorder="1" applyAlignment="1" applyProtection="1">
      <alignment/>
      <protection locked="0"/>
    </xf>
    <xf numFmtId="43" fontId="1" fillId="0" borderId="5" xfId="0" applyNumberFormat="1" applyFont="1" applyBorder="1" applyAlignment="1">
      <alignment/>
    </xf>
    <xf numFmtId="43" fontId="3" fillId="0" borderId="1" xfId="17" applyNumberFormat="1" applyFont="1" applyFill="1" applyBorder="1" applyAlignment="1">
      <alignment horizontal="center"/>
      <protection/>
    </xf>
    <xf numFmtId="2" fontId="1" fillId="0" borderId="14" xfId="0" applyNumberFormat="1" applyFont="1" applyBorder="1" applyAlignment="1">
      <alignment/>
    </xf>
    <xf numFmtId="167" fontId="3" fillId="0" borderId="15" xfId="17" applyNumberFormat="1" applyFont="1" applyFill="1" applyBorder="1" applyAlignment="1">
      <alignment horizontal="center"/>
      <protection/>
    </xf>
    <xf numFmtId="43" fontId="23" fillId="0" borderId="14" xfId="0" applyNumberFormat="1" applyFont="1" applyBorder="1" applyAlignment="1" applyProtection="1">
      <alignment/>
      <protection locked="0"/>
    </xf>
    <xf numFmtId="43" fontId="2" fillId="0" borderId="14" xfId="0" applyNumberFormat="1" applyFont="1" applyBorder="1" applyAlignment="1" applyProtection="1">
      <alignment/>
      <protection locked="0"/>
    </xf>
    <xf numFmtId="167" fontId="23" fillId="0" borderId="14" xfId="17" applyNumberFormat="1" applyFont="1" applyFill="1" applyBorder="1" applyAlignment="1">
      <alignment horizontal="center"/>
      <protection/>
    </xf>
    <xf numFmtId="167" fontId="1" fillId="0" borderId="1" xfId="0" applyNumberFormat="1" applyFont="1" applyBorder="1" applyAlignment="1" applyProtection="1">
      <alignment/>
      <protection locked="0"/>
    </xf>
    <xf numFmtId="43" fontId="1" fillId="0" borderId="14" xfId="0" applyNumberFormat="1" applyFont="1" applyBorder="1" applyAlignment="1">
      <alignment/>
    </xf>
    <xf numFmtId="43" fontId="3" fillId="0" borderId="16" xfId="17" applyNumberFormat="1" applyFont="1" applyFill="1" applyBorder="1" applyAlignment="1">
      <alignment horizontal="center"/>
      <protection/>
    </xf>
    <xf numFmtId="43" fontId="23" fillId="0" borderId="3" xfId="0" applyNumberFormat="1" applyFont="1" applyBorder="1" applyAlignment="1" applyProtection="1">
      <alignment/>
      <protection locked="0"/>
    </xf>
    <xf numFmtId="43" fontId="23" fillId="0" borderId="3" xfId="17" applyNumberFormat="1" applyFont="1" applyFill="1" applyBorder="1" applyAlignment="1">
      <alignment horizontal="center"/>
      <protection/>
    </xf>
    <xf numFmtId="43" fontId="1" fillId="0" borderId="1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4" fontId="3" fillId="0" borderId="29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165" fontId="1" fillId="0" borderId="1" xfId="17" applyNumberFormat="1" applyFont="1" applyFill="1" applyBorder="1" applyAlignment="1">
      <alignment horizontal="center"/>
      <protection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7" fillId="0" borderId="1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 quotePrefix="1">
      <alignment horizontal="center"/>
    </xf>
    <xf numFmtId="3" fontId="12" fillId="0" borderId="0" xfId="0" applyNumberFormat="1" applyFont="1" applyAlignment="1" quotePrefix="1">
      <alignment horizontal="center"/>
    </xf>
    <xf numFmtId="3" fontId="3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166" fontId="17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2" borderId="6" xfId="18" applyFont="1" applyFill="1" applyBorder="1" applyAlignment="1">
      <alignment horizontal="center" vertical="center" wrapText="1"/>
      <protection/>
    </xf>
    <xf numFmtId="3" fontId="23" fillId="2" borderId="31" xfId="0" applyNumberFormat="1" applyFont="1" applyFill="1" applyBorder="1" applyAlignment="1">
      <alignment horizontal="center" vertical="center" wrapText="1"/>
    </xf>
    <xf numFmtId="3" fontId="3" fillId="2" borderId="31" xfId="0" applyNumberFormat="1" applyFont="1" applyFill="1" applyBorder="1" applyAlignment="1">
      <alignment horizontal="center" vertical="center" wrapText="1"/>
    </xf>
    <xf numFmtId="4" fontId="3" fillId="2" borderId="32" xfId="0" applyNumberFormat="1" applyFont="1" applyFill="1" applyBorder="1" applyAlignment="1">
      <alignment horizontal="center" vertical="center" wrapText="1"/>
    </xf>
    <xf numFmtId="4" fontId="3" fillId="2" borderId="33" xfId="0" applyNumberFormat="1" applyFont="1" applyFill="1" applyBorder="1" applyAlignment="1">
      <alignment horizontal="center" vertical="center" wrapText="1"/>
    </xf>
    <xf numFmtId="4" fontId="3" fillId="2" borderId="31" xfId="0" applyNumberFormat="1" applyFont="1" applyFill="1" applyBorder="1" applyAlignment="1">
      <alignment horizontal="center" vertical="center" wrapText="1"/>
    </xf>
    <xf numFmtId="165" fontId="3" fillId="2" borderId="31" xfId="0" applyNumberFormat="1" applyFont="1" applyFill="1" applyBorder="1" applyAlignment="1">
      <alignment horizontal="center" vertical="center" wrapText="1"/>
    </xf>
    <xf numFmtId="165" fontId="3" fillId="2" borderId="32" xfId="0" applyNumberFormat="1" applyFont="1" applyFill="1" applyBorder="1" applyAlignment="1">
      <alignment horizontal="center" vertical="center" wrapText="1"/>
    </xf>
    <xf numFmtId="165" fontId="3" fillId="2" borderId="33" xfId="0" applyNumberFormat="1" applyFont="1" applyFill="1" applyBorder="1" applyAlignment="1">
      <alignment horizontal="center" vertical="center" wrapText="1"/>
    </xf>
    <xf numFmtId="165" fontId="3" fillId="2" borderId="34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24" fillId="2" borderId="15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3" fontId="23" fillId="2" borderId="14" xfId="18" applyNumberFormat="1" applyFont="1" applyFill="1" applyBorder="1" applyAlignment="1">
      <alignment horizontal="center" vertical="center" wrapText="1"/>
      <protection/>
    </xf>
    <xf numFmtId="0" fontId="23" fillId="0" borderId="15" xfId="18" applyFont="1" applyFill="1" applyBorder="1" applyAlignment="1">
      <alignment horizontal="center" vertical="center"/>
      <protection/>
    </xf>
    <xf numFmtId="4" fontId="23" fillId="2" borderId="14" xfId="0" applyNumberFormat="1" applyFont="1" applyFill="1" applyBorder="1" applyAlignment="1">
      <alignment horizontal="center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4" fontId="28" fillId="0" borderId="8" xfId="0" applyNumberFormat="1" applyFont="1" applyBorder="1" applyAlignment="1">
      <alignment/>
    </xf>
    <xf numFmtId="164" fontId="28" fillId="0" borderId="1" xfId="0" applyNumberFormat="1" applyFont="1" applyBorder="1" applyAlignment="1">
      <alignment/>
    </xf>
    <xf numFmtId="165" fontId="28" fillId="0" borderId="1" xfId="0" applyNumberFormat="1" applyFont="1" applyBorder="1" applyAlignment="1">
      <alignment/>
    </xf>
    <xf numFmtId="165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1" fillId="0" borderId="8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165" fontId="1" fillId="0" borderId="35" xfId="0" applyNumberFormat="1" applyFont="1" applyBorder="1" applyAlignment="1">
      <alignment/>
    </xf>
    <xf numFmtId="165" fontId="1" fillId="0" borderId="36" xfId="0" applyNumberFormat="1" applyFont="1" applyBorder="1" applyAlignment="1">
      <alignment/>
    </xf>
    <xf numFmtId="0" fontId="1" fillId="0" borderId="36" xfId="0" applyFont="1" applyBorder="1" applyAlignment="1">
      <alignment/>
    </xf>
    <xf numFmtId="2" fontId="1" fillId="0" borderId="1" xfId="0" applyNumberFormat="1" applyFont="1" applyBorder="1" applyAlignment="1">
      <alignment/>
    </xf>
    <xf numFmtId="165" fontId="28" fillId="0" borderId="37" xfId="0" applyNumberFormat="1" applyFont="1" applyBorder="1" applyAlignment="1">
      <alignment/>
    </xf>
    <xf numFmtId="0" fontId="12" fillId="2" borderId="14" xfId="18" applyFont="1" applyFill="1" applyBorder="1" applyAlignment="1">
      <alignment wrapText="1"/>
      <protection/>
    </xf>
    <xf numFmtId="0" fontId="3" fillId="2" borderId="14" xfId="18" applyFont="1" applyFill="1" applyBorder="1" applyAlignment="1">
      <alignment horizontal="center"/>
      <protection/>
    </xf>
    <xf numFmtId="43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43" fontId="1" fillId="0" borderId="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/>
    </xf>
  </cellXfs>
  <cellStyles count="9">
    <cellStyle name="Normal" xfId="0"/>
    <cellStyle name="Currency" xfId="15"/>
    <cellStyle name="Currency [0]" xfId="16"/>
    <cellStyle name="Обычный_Финансирование (2)_1" xfId="17"/>
    <cellStyle name="Обычный_ЦБ 1 (2)" xfId="18"/>
    <cellStyle name="Обычный_ЦБ_5_Н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_4-3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ce"/>
      <sheetName val="Звед"/>
      <sheetName val="116"/>
      <sheetName val="150101"/>
      <sheetName val="150107"/>
      <sheetName val="250344м"/>
      <sheetName val="091101"/>
      <sheetName val="091107"/>
      <sheetName val="120201"/>
      <sheetName val="180109"/>
      <sheetName val="180409"/>
      <sheetName val="150118"/>
      <sheetName val="180410"/>
      <sheetName val="10116"/>
      <sheetName val="09_все"/>
      <sheetName val="09_отд"/>
      <sheetName val="18_все"/>
      <sheetName val="91101"/>
      <sheetName val="25_все"/>
      <sheetName val="250344"/>
      <sheetName val="250908с"/>
      <sheetName val="250913"/>
    </sheetNames>
    <sheetDataSet>
      <sheetData sheetId="3">
        <row r="22">
          <cell r="D22">
            <v>2800000</v>
          </cell>
          <cell r="E22">
            <v>2800000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2718072.49</v>
          </cell>
          <cell r="L22">
            <v>2718072.49</v>
          </cell>
          <cell r="N22">
            <v>2718072.49</v>
          </cell>
          <cell r="O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X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X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X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Q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X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X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X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X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X38">
            <v>0</v>
          </cell>
        </row>
        <row r="40"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X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X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X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X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S55">
            <v>0</v>
          </cell>
          <cell r="T55">
            <v>0</v>
          </cell>
          <cell r="X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Q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T59">
            <v>0</v>
          </cell>
          <cell r="X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D63">
            <v>2800000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2718072.49</v>
          </cell>
          <cell r="L63">
            <v>2718072.49</v>
          </cell>
          <cell r="N63">
            <v>2718072.49</v>
          </cell>
          <cell r="O63">
            <v>0</v>
          </cell>
          <cell r="Q63">
            <v>2800000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X63">
            <v>2718072.49</v>
          </cell>
          <cell r="Z63">
            <v>0</v>
          </cell>
          <cell r="AA63">
            <v>0</v>
          </cell>
          <cell r="AB63">
            <v>0</v>
          </cell>
        </row>
        <row r="64">
          <cell r="D64">
            <v>2800000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2718072.49</v>
          </cell>
          <cell r="L64">
            <v>2718072.49</v>
          </cell>
          <cell r="N64">
            <v>2718072.49</v>
          </cell>
          <cell r="O64">
            <v>0</v>
          </cell>
          <cell r="Q64">
            <v>2800000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2718072.49</v>
          </cell>
          <cell r="X64">
            <v>2718072.49</v>
          </cell>
          <cell r="Y64">
            <v>2718072.49</v>
          </cell>
          <cell r="Z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S65">
            <v>0</v>
          </cell>
          <cell r="T65">
            <v>0</v>
          </cell>
          <cell r="X65">
            <v>0</v>
          </cell>
        </row>
        <row r="66">
          <cell r="D66">
            <v>2800000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2718072.49</v>
          </cell>
          <cell r="L66">
            <v>2718072.49</v>
          </cell>
          <cell r="N66">
            <v>2718072.49</v>
          </cell>
          <cell r="O66">
            <v>0</v>
          </cell>
          <cell r="Q66">
            <v>2800000</v>
          </cell>
          <cell r="R66">
            <v>0</v>
          </cell>
          <cell r="T66">
            <v>0</v>
          </cell>
        </row>
        <row r="67">
          <cell r="D67">
            <v>2800000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2718072.49</v>
          </cell>
          <cell r="L67">
            <v>2718072.49</v>
          </cell>
          <cell r="N67">
            <v>2718072.49</v>
          </cell>
          <cell r="O67">
            <v>0</v>
          </cell>
          <cell r="Q67">
            <v>2800000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T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X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X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T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X100">
            <v>0</v>
          </cell>
        </row>
        <row r="101">
          <cell r="E101">
            <v>2800000</v>
          </cell>
          <cell r="R101">
            <v>2800000</v>
          </cell>
        </row>
      </sheetData>
      <sheetData sheetId="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40"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</row>
        <row r="101">
          <cell r="E101">
            <v>0</v>
          </cell>
        </row>
      </sheetData>
      <sheetData sheetId="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1774320</v>
          </cell>
          <cell r="L22">
            <v>1774320</v>
          </cell>
          <cell r="N22">
            <v>1774320</v>
          </cell>
          <cell r="O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40"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1774320</v>
          </cell>
          <cell r="L63">
            <v>1774320</v>
          </cell>
          <cell r="N63">
            <v>1774320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K83">
            <v>1774320</v>
          </cell>
          <cell r="L83">
            <v>1774320</v>
          </cell>
          <cell r="N83">
            <v>1774320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1774320</v>
          </cell>
          <cell r="L85">
            <v>1774320</v>
          </cell>
          <cell r="N85">
            <v>1774320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</row>
        <row r="101">
          <cell r="E101">
            <v>0</v>
          </cell>
        </row>
      </sheetData>
      <sheetData sheetId="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40"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</row>
        <row r="101">
          <cell r="E101">
            <v>0</v>
          </cell>
        </row>
      </sheetData>
      <sheetData sheetId="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40"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</row>
        <row r="101">
          <cell r="E101">
            <v>0</v>
          </cell>
        </row>
      </sheetData>
      <sheetData sheetId="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40"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</row>
        <row r="101">
          <cell r="E101">
            <v>0</v>
          </cell>
        </row>
      </sheetData>
      <sheetData sheetId="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40"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</row>
        <row r="101">
          <cell r="E101">
            <v>0</v>
          </cell>
        </row>
      </sheetData>
      <sheetData sheetId="10">
        <row r="22">
          <cell r="D22">
            <v>3200000</v>
          </cell>
          <cell r="E22">
            <v>3200000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2900000</v>
          </cell>
          <cell r="L22">
            <v>2900000</v>
          </cell>
          <cell r="N22">
            <v>2900000</v>
          </cell>
          <cell r="O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40"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D63">
            <v>3200000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2900000</v>
          </cell>
          <cell r="L63">
            <v>2900000</v>
          </cell>
          <cell r="N63">
            <v>2900000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3">
          <cell r="D83">
            <v>3200000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K83">
            <v>2900000</v>
          </cell>
          <cell r="L83">
            <v>2900000</v>
          </cell>
          <cell r="N83">
            <v>2900000</v>
          </cell>
          <cell r="O83">
            <v>0</v>
          </cell>
        </row>
        <row r="84">
          <cell r="D84">
            <v>3200000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2900000</v>
          </cell>
          <cell r="L84">
            <v>2900000</v>
          </cell>
          <cell r="N84">
            <v>2900000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</row>
        <row r="101">
          <cell r="E101">
            <v>3200000</v>
          </cell>
        </row>
      </sheetData>
      <sheetData sheetId="11">
        <row r="22">
          <cell r="D22">
            <v>800000</v>
          </cell>
          <cell r="E22">
            <v>800000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796000</v>
          </cell>
          <cell r="L22">
            <v>796000</v>
          </cell>
          <cell r="N22">
            <v>796000</v>
          </cell>
          <cell r="O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40"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D63">
            <v>800000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796000</v>
          </cell>
          <cell r="L63">
            <v>796000</v>
          </cell>
          <cell r="N63">
            <v>796000</v>
          </cell>
          <cell r="O63">
            <v>0</v>
          </cell>
        </row>
        <row r="64">
          <cell r="D64">
            <v>800000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796000</v>
          </cell>
          <cell r="L64">
            <v>796000</v>
          </cell>
          <cell r="N64">
            <v>796000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D66">
            <v>800000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796000</v>
          </cell>
          <cell r="L66">
            <v>796000</v>
          </cell>
          <cell r="N66">
            <v>796000</v>
          </cell>
          <cell r="O66">
            <v>0</v>
          </cell>
        </row>
        <row r="67">
          <cell r="D67">
            <v>800000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796000</v>
          </cell>
          <cell r="L67">
            <v>796000</v>
          </cell>
          <cell r="N67">
            <v>796000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</row>
        <row r="101">
          <cell r="E101">
            <v>800000</v>
          </cell>
        </row>
      </sheetData>
      <sheetData sheetId="1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40"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</row>
        <row r="101">
          <cell r="E101">
            <v>0</v>
          </cell>
        </row>
      </sheetData>
      <sheetData sheetId="13">
        <row r="22">
          <cell r="D22">
            <v>3466000</v>
          </cell>
          <cell r="E22">
            <v>3466000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3111750.3600000003</v>
          </cell>
          <cell r="L22">
            <v>3111750.3600000003</v>
          </cell>
          <cell r="N22">
            <v>3111750.3600000003</v>
          </cell>
          <cell r="O22">
            <v>0</v>
          </cell>
          <cell r="Q22">
            <v>3466000</v>
          </cell>
          <cell r="R22">
            <v>3466000</v>
          </cell>
          <cell r="T22">
            <v>0</v>
          </cell>
          <cell r="U22">
            <v>0</v>
          </cell>
          <cell r="V22">
            <v>0</v>
          </cell>
          <cell r="W22">
            <v>3111750.3600000003</v>
          </cell>
          <cell r="X22">
            <v>3111750.3600000003</v>
          </cell>
          <cell r="Y22">
            <v>3111750.3600000003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Q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Q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X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X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X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Q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X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X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X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X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X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X38">
            <v>0</v>
          </cell>
        </row>
        <row r="40">
          <cell r="O40">
            <v>13</v>
          </cell>
          <cell r="X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X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X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X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X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X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Q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T49">
            <v>0</v>
          </cell>
          <cell r="X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X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T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X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Q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T59">
            <v>0</v>
          </cell>
          <cell r="X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X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X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X62">
            <v>0</v>
          </cell>
        </row>
        <row r="63">
          <cell r="D63">
            <v>3466000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3111750.3600000003</v>
          </cell>
          <cell r="L63">
            <v>3111750.3600000003</v>
          </cell>
          <cell r="N63">
            <v>3111750.3600000003</v>
          </cell>
          <cell r="O63">
            <v>0</v>
          </cell>
        </row>
        <row r="64">
          <cell r="D64">
            <v>3466000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3111750.3600000003</v>
          </cell>
          <cell r="L64">
            <v>3111750.3600000003</v>
          </cell>
          <cell r="N64">
            <v>3111750.3600000003</v>
          </cell>
          <cell r="O64">
            <v>0</v>
          </cell>
          <cell r="Q64">
            <v>3466000</v>
          </cell>
          <cell r="R64">
            <v>0</v>
          </cell>
        </row>
        <row r="65">
          <cell r="D65">
            <v>2099000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1850586.5</v>
          </cell>
          <cell r="L65">
            <v>1850586.5</v>
          </cell>
          <cell r="N65">
            <v>1850586.5</v>
          </cell>
          <cell r="O65">
            <v>0</v>
          </cell>
          <cell r="Q65">
            <v>2099000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R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D69">
            <v>1367000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1261163.86</v>
          </cell>
          <cell r="L69">
            <v>1261163.86</v>
          </cell>
          <cell r="N69">
            <v>1261163.86</v>
          </cell>
          <cell r="O69">
            <v>0</v>
          </cell>
          <cell r="Q69">
            <v>1367000</v>
          </cell>
          <cell r="R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D71">
            <v>1367000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1261163.86</v>
          </cell>
          <cell r="L71">
            <v>1261163.86</v>
          </cell>
          <cell r="N71">
            <v>1261163.86</v>
          </cell>
          <cell r="O71">
            <v>0</v>
          </cell>
          <cell r="Q71">
            <v>1367000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</row>
        <row r="101">
          <cell r="E101">
            <v>3466000</v>
          </cell>
        </row>
      </sheetData>
      <sheetData sheetId="18">
        <row r="40">
          <cell r="F40">
            <v>0</v>
          </cell>
          <cell r="G40">
            <v>0</v>
          </cell>
        </row>
      </sheetData>
      <sheetData sheetId="1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</row>
        <row r="101">
          <cell r="E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0"/>
  <sheetViews>
    <sheetView tabSelected="1" view="pageBreakPreview" zoomScale="60" workbookViewId="0" topLeftCell="A1">
      <selection activeCell="A5" sqref="A5"/>
    </sheetView>
  </sheetViews>
  <sheetFormatPr defaultColWidth="9.00390625" defaultRowHeight="17.25" customHeight="1"/>
  <cols>
    <col min="1" max="1" width="49.25390625" style="1" customWidth="1"/>
    <col min="2" max="2" width="6.75390625" style="2" customWidth="1"/>
    <col min="3" max="3" width="5.625" style="1" customWidth="1"/>
    <col min="4" max="5" width="14.50390625" style="3" customWidth="1"/>
    <col min="6" max="6" width="13.50390625" style="3" hidden="1" customWidth="1"/>
    <col min="7" max="7" width="13.875" style="4" hidden="1" customWidth="1"/>
    <col min="8" max="9" width="7.875" style="4" customWidth="1"/>
    <col min="10" max="10" width="9.25390625" style="4" customWidth="1"/>
    <col min="11" max="11" width="14.50390625" style="4" customWidth="1"/>
    <col min="12" max="12" width="14.875" style="4" customWidth="1"/>
    <col min="13" max="13" width="9.00390625" style="4" customWidth="1"/>
    <col min="14" max="14" width="14.625" style="4" customWidth="1"/>
    <col min="15" max="15" width="12.75390625" style="3" customWidth="1"/>
    <col min="16" max="16" width="8.25390625" style="3" customWidth="1"/>
    <col min="17" max="17" width="12.375" style="3" customWidth="1"/>
    <col min="18" max="19" width="14.50390625" style="320" customWidth="1"/>
    <col min="20" max="20" width="13.00390625" style="4" customWidth="1"/>
    <col min="21" max="21" width="13.875" style="4" customWidth="1"/>
    <col min="22" max="22" width="15.125" style="4" customWidth="1"/>
    <col min="23" max="23" width="13.50390625" style="4" customWidth="1"/>
    <col min="24" max="24" width="14.375" style="4" customWidth="1"/>
    <col min="25" max="16384" width="9.125" style="1" customWidth="1"/>
  </cols>
  <sheetData>
    <row r="1" spans="11:14" ht="17.25" customHeight="1">
      <c r="K1" s="5"/>
      <c r="L1" s="6" t="s">
        <v>0</v>
      </c>
      <c r="M1" s="6"/>
      <c r="N1" s="5"/>
    </row>
    <row r="2" spans="11:14" ht="17.25" customHeight="1">
      <c r="K2" s="6" t="s">
        <v>1</v>
      </c>
      <c r="L2" s="6"/>
      <c r="M2" s="6"/>
      <c r="N2" s="6"/>
    </row>
    <row r="3" spans="11:14" ht="17.25" customHeight="1">
      <c r="K3" s="6" t="s">
        <v>2</v>
      </c>
      <c r="L3" s="6"/>
      <c r="M3" s="6"/>
      <c r="N3" s="6"/>
    </row>
    <row r="4" spans="11:14" ht="17.25" customHeight="1">
      <c r="K4" s="8" t="s">
        <v>3</v>
      </c>
      <c r="L4" s="8"/>
      <c r="M4" s="8"/>
      <c r="N4" s="8"/>
    </row>
    <row r="5" spans="1:67" s="16" customFormat="1" ht="18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2"/>
      <c r="L5" s="13"/>
      <c r="M5" s="13"/>
      <c r="N5" s="13"/>
      <c r="O5" s="11"/>
      <c r="P5" s="11"/>
      <c r="Q5" s="10"/>
      <c r="R5" s="7"/>
      <c r="S5" s="7"/>
      <c r="T5" s="14"/>
      <c r="U5" s="14"/>
      <c r="V5" s="14"/>
      <c r="W5" s="7"/>
      <c r="X5" s="15"/>
      <c r="Y5" s="7"/>
      <c r="Z5" s="7"/>
      <c r="AA5" s="7"/>
      <c r="AB5" s="14"/>
      <c r="AC5" s="14"/>
      <c r="AD5" s="14"/>
      <c r="AE5" s="7"/>
      <c r="AF5" s="15"/>
      <c r="AG5" s="7"/>
      <c r="AH5" s="7"/>
      <c r="AI5" s="7"/>
      <c r="AJ5" s="14"/>
      <c r="AK5" s="14"/>
      <c r="AL5" s="14"/>
      <c r="AM5" s="7"/>
      <c r="AN5" s="15"/>
      <c r="AO5" s="7"/>
      <c r="AP5" s="7"/>
      <c r="AQ5" s="7"/>
      <c r="AR5" s="14"/>
      <c r="AS5" s="14"/>
      <c r="AT5" s="14"/>
      <c r="AU5" s="7"/>
      <c r="AV5" s="15"/>
      <c r="AW5" s="7"/>
      <c r="AX5" s="7"/>
      <c r="AY5" s="7"/>
      <c r="AZ5" s="14"/>
      <c r="BA5" s="14"/>
      <c r="BB5" s="14"/>
      <c r="BC5" s="7"/>
      <c r="BD5" s="15"/>
      <c r="BE5" s="7"/>
      <c r="BF5" s="7"/>
      <c r="BG5" s="7"/>
      <c r="BH5" s="14"/>
      <c r="BI5" s="14"/>
      <c r="BJ5" s="14"/>
      <c r="BK5" s="7"/>
      <c r="BL5" s="15"/>
      <c r="BM5" s="7"/>
      <c r="BN5" s="7"/>
      <c r="BO5" s="7"/>
    </row>
    <row r="6" spans="1:67" s="16" customFormat="1" ht="18" customHeight="1">
      <c r="A6" s="394" t="s">
        <v>4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10"/>
      <c r="P6" s="10"/>
      <c r="Q6" s="10"/>
      <c r="R6" s="10"/>
      <c r="S6" s="10"/>
      <c r="T6" s="10"/>
      <c r="U6" s="14"/>
      <c r="V6" s="14"/>
      <c r="W6" s="7"/>
      <c r="X6" s="15"/>
      <c r="Y6" s="7"/>
      <c r="Z6" s="7"/>
      <c r="AA6" s="7"/>
      <c r="AB6" s="14"/>
      <c r="AC6" s="14"/>
      <c r="AD6" s="14"/>
      <c r="AE6" s="7"/>
      <c r="AF6" s="15"/>
      <c r="AG6" s="7"/>
      <c r="AH6" s="7"/>
      <c r="AI6" s="7"/>
      <c r="AJ6" s="14"/>
      <c r="AK6" s="14"/>
      <c r="AL6" s="14"/>
      <c r="AM6" s="7"/>
      <c r="AN6" s="15"/>
      <c r="AO6" s="7"/>
      <c r="AP6" s="7"/>
      <c r="AQ6" s="7"/>
      <c r="AR6" s="14"/>
      <c r="AS6" s="14"/>
      <c r="AT6" s="14"/>
      <c r="AU6" s="7"/>
      <c r="AV6" s="15"/>
      <c r="AW6" s="7"/>
      <c r="AX6" s="7"/>
      <c r="AY6" s="7"/>
      <c r="AZ6" s="14"/>
      <c r="BA6" s="14"/>
      <c r="BB6" s="14"/>
      <c r="BC6" s="7"/>
      <c r="BD6" s="15"/>
      <c r="BE6" s="7"/>
      <c r="BF6" s="7"/>
      <c r="BG6" s="7"/>
      <c r="BH6" s="14"/>
      <c r="BI6" s="14"/>
      <c r="BJ6" s="14"/>
      <c r="BK6" s="7"/>
      <c r="BL6" s="15"/>
      <c r="BM6" s="7"/>
      <c r="BN6" s="7"/>
      <c r="BO6" s="7"/>
    </row>
    <row r="7" spans="1:67" s="16" customFormat="1" ht="18.75" customHeight="1">
      <c r="A7" s="395" t="s">
        <v>167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7"/>
      <c r="O7" s="398"/>
      <c r="P7" s="398"/>
      <c r="Q7" s="399"/>
      <c r="R7" s="7"/>
      <c r="S7" s="7"/>
      <c r="T7" s="14"/>
      <c r="U7" s="14"/>
      <c r="V7" s="14"/>
      <c r="W7" s="7"/>
      <c r="X7" s="15"/>
      <c r="Y7" s="7"/>
      <c r="Z7" s="7"/>
      <c r="AA7" s="7"/>
      <c r="AB7" s="14"/>
      <c r="AC7" s="14"/>
      <c r="AD7" s="14"/>
      <c r="AE7" s="7"/>
      <c r="AF7" s="15"/>
      <c r="AG7" s="7"/>
      <c r="AH7" s="7"/>
      <c r="AI7" s="7"/>
      <c r="AJ7" s="14"/>
      <c r="AK7" s="14"/>
      <c r="AL7" s="14"/>
      <c r="AM7" s="7"/>
      <c r="AN7" s="15"/>
      <c r="AO7" s="7"/>
      <c r="AP7" s="7"/>
      <c r="AQ7" s="7"/>
      <c r="AR7" s="14"/>
      <c r="AS7" s="14"/>
      <c r="AT7" s="14"/>
      <c r="AU7" s="7"/>
      <c r="AV7" s="15"/>
      <c r="AW7" s="7"/>
      <c r="AX7" s="7"/>
      <c r="AY7" s="7"/>
      <c r="AZ7" s="14"/>
      <c r="BA7" s="14"/>
      <c r="BB7" s="14"/>
      <c r="BC7" s="7"/>
      <c r="BD7" s="15"/>
      <c r="BE7" s="7"/>
      <c r="BF7" s="7"/>
      <c r="BG7" s="7"/>
      <c r="BH7" s="14"/>
      <c r="BI7" s="14"/>
      <c r="BJ7" s="14"/>
      <c r="BK7" s="7"/>
      <c r="BL7" s="15"/>
      <c r="BM7" s="7"/>
      <c r="BN7" s="7"/>
      <c r="BO7" s="7"/>
    </row>
    <row r="8" spans="2:66" s="16" customFormat="1" ht="18">
      <c r="B8" s="33"/>
      <c r="C8" s="34" t="s">
        <v>6</v>
      </c>
      <c r="D8" s="35"/>
      <c r="E8" s="35"/>
      <c r="F8" s="36" t="s">
        <v>7</v>
      </c>
      <c r="G8" s="37"/>
      <c r="H8" s="36"/>
      <c r="I8" s="36"/>
      <c r="J8" s="39"/>
      <c r="K8" s="39"/>
      <c r="L8" s="40"/>
      <c r="M8" s="40"/>
      <c r="N8" s="41"/>
      <c r="O8" s="62"/>
      <c r="P8" s="62"/>
      <c r="Q8" s="400"/>
      <c r="R8" s="14"/>
      <c r="S8" s="14"/>
      <c r="T8" s="14"/>
      <c r="U8" s="14"/>
      <c r="V8" s="7"/>
      <c r="W8" s="15"/>
      <c r="X8" s="7"/>
      <c r="Y8" s="7"/>
      <c r="Z8" s="7"/>
      <c r="AA8" s="14"/>
      <c r="AB8" s="14"/>
      <c r="AC8" s="14"/>
      <c r="AD8" s="7"/>
      <c r="AE8" s="15"/>
      <c r="AF8" s="7"/>
      <c r="AG8" s="7"/>
      <c r="AH8" s="7"/>
      <c r="AI8" s="14"/>
      <c r="AJ8" s="14"/>
      <c r="AK8" s="14"/>
      <c r="AL8" s="7"/>
      <c r="AM8" s="15"/>
      <c r="AN8" s="7"/>
      <c r="AO8" s="7"/>
      <c r="AP8" s="7"/>
      <c r="AQ8" s="14"/>
      <c r="AR8" s="14"/>
      <c r="AS8" s="14"/>
      <c r="AT8" s="7"/>
      <c r="AU8" s="15"/>
      <c r="AV8" s="7"/>
      <c r="AW8" s="7"/>
      <c r="AX8" s="7"/>
      <c r="AY8" s="14"/>
      <c r="AZ8" s="14"/>
      <c r="BA8" s="14"/>
      <c r="BB8" s="7"/>
      <c r="BC8" s="15"/>
      <c r="BD8" s="7"/>
      <c r="BE8" s="7"/>
      <c r="BF8" s="7"/>
      <c r="BG8" s="14"/>
      <c r="BH8" s="14"/>
      <c r="BI8" s="14"/>
      <c r="BJ8" s="7"/>
      <c r="BK8" s="15"/>
      <c r="BL8" s="7"/>
      <c r="BM8" s="7"/>
      <c r="BN8" s="7"/>
    </row>
    <row r="9" spans="2:67" s="16" customFormat="1" ht="16.5" customHeight="1">
      <c r="B9" s="44"/>
      <c r="D9" s="44"/>
      <c r="E9" s="42"/>
      <c r="F9" s="33"/>
      <c r="G9" s="45"/>
      <c r="H9" s="45"/>
      <c r="I9" s="45"/>
      <c r="J9" s="45"/>
      <c r="K9" s="40"/>
      <c r="L9" s="39"/>
      <c r="M9" s="39"/>
      <c r="N9" s="41" t="s">
        <v>8</v>
      </c>
      <c r="O9" s="41"/>
      <c r="P9" s="41"/>
      <c r="Q9" s="42"/>
      <c r="R9" s="400"/>
      <c r="S9" s="400"/>
      <c r="T9" s="14"/>
      <c r="U9" s="14"/>
      <c r="V9" s="14"/>
      <c r="W9" s="7"/>
      <c r="X9" s="15"/>
      <c r="Y9" s="7"/>
      <c r="Z9" s="7"/>
      <c r="AA9" s="7"/>
      <c r="AB9" s="14"/>
      <c r="AC9" s="14"/>
      <c r="AD9" s="14"/>
      <c r="AE9" s="7"/>
      <c r="AF9" s="15"/>
      <c r="AG9" s="7"/>
      <c r="AH9" s="7"/>
      <c r="AI9" s="7"/>
      <c r="AJ9" s="14"/>
      <c r="AK9" s="14"/>
      <c r="AL9" s="14"/>
      <c r="AM9" s="7"/>
      <c r="AN9" s="15"/>
      <c r="AO9" s="7"/>
      <c r="AP9" s="7"/>
      <c r="AQ9" s="7"/>
      <c r="AR9" s="14"/>
      <c r="AS9" s="14"/>
      <c r="AT9" s="14"/>
      <c r="AU9" s="7"/>
      <c r="AV9" s="15"/>
      <c r="AW9" s="7"/>
      <c r="AX9" s="7"/>
      <c r="AY9" s="7"/>
      <c r="AZ9" s="14"/>
      <c r="BA9" s="14"/>
      <c r="BB9" s="14"/>
      <c r="BC9" s="7"/>
      <c r="BD9" s="15"/>
      <c r="BE9" s="7"/>
      <c r="BF9" s="7"/>
      <c r="BG9" s="7"/>
      <c r="BH9" s="14"/>
      <c r="BI9" s="14"/>
      <c r="BJ9" s="14"/>
      <c r="BK9" s="7"/>
      <c r="BL9" s="15"/>
      <c r="BM9" s="7"/>
      <c r="BN9" s="7"/>
      <c r="BO9" s="7"/>
    </row>
    <row r="10" spans="1:67" s="46" customFormat="1" ht="18" customHeight="1">
      <c r="A10" s="46" t="s">
        <v>9</v>
      </c>
      <c r="B10" s="47"/>
      <c r="D10" s="47"/>
      <c r="E10" s="48"/>
      <c r="F10" s="48"/>
      <c r="G10" s="49"/>
      <c r="H10" s="49"/>
      <c r="I10" s="49"/>
      <c r="J10" s="49"/>
      <c r="K10" s="50"/>
      <c r="L10" s="52" t="s">
        <v>10</v>
      </c>
      <c r="M10" s="52"/>
      <c r="N10" s="53" t="s">
        <v>11</v>
      </c>
      <c r="O10" s="401"/>
      <c r="P10" s="401"/>
      <c r="Q10" s="48"/>
      <c r="R10" s="54"/>
      <c r="S10" s="54"/>
      <c r="T10" s="49"/>
      <c r="U10" s="49"/>
      <c r="V10" s="49"/>
      <c r="W10" s="54"/>
      <c r="X10" s="55"/>
      <c r="Y10" s="54"/>
      <c r="Z10" s="54"/>
      <c r="AA10" s="54"/>
      <c r="AB10" s="49"/>
      <c r="AC10" s="49"/>
      <c r="AD10" s="49"/>
      <c r="AE10" s="54"/>
      <c r="AF10" s="55"/>
      <c r="AG10" s="54"/>
      <c r="AH10" s="54"/>
      <c r="AI10" s="54"/>
      <c r="AJ10" s="49"/>
      <c r="AK10" s="49"/>
      <c r="AL10" s="49"/>
      <c r="AM10" s="54"/>
      <c r="AN10" s="55"/>
      <c r="AO10" s="54"/>
      <c r="AP10" s="54"/>
      <c r="AQ10" s="54"/>
      <c r="AR10" s="49"/>
      <c r="AS10" s="49"/>
      <c r="AT10" s="49"/>
      <c r="AU10" s="54"/>
      <c r="AV10" s="55"/>
      <c r="AW10" s="54"/>
      <c r="AX10" s="54"/>
      <c r="AY10" s="54"/>
      <c r="AZ10" s="49"/>
      <c r="BA10" s="49"/>
      <c r="BB10" s="49"/>
      <c r="BC10" s="54"/>
      <c r="BD10" s="55"/>
      <c r="BE10" s="54"/>
      <c r="BF10" s="54"/>
      <c r="BG10" s="54"/>
      <c r="BH10" s="49"/>
      <c r="BI10" s="49"/>
      <c r="BJ10" s="49"/>
      <c r="BK10" s="54"/>
      <c r="BL10" s="55"/>
      <c r="BM10" s="54"/>
      <c r="BN10" s="54"/>
      <c r="BO10" s="54"/>
    </row>
    <row r="11" spans="1:67" s="46" customFormat="1" ht="21.75" customHeight="1">
      <c r="A11" s="56" t="s">
        <v>12</v>
      </c>
      <c r="B11" s="47"/>
      <c r="D11" s="47"/>
      <c r="E11" s="48"/>
      <c r="F11" s="48"/>
      <c r="G11" s="49"/>
      <c r="H11" s="49"/>
      <c r="I11" s="49"/>
      <c r="J11" s="49"/>
      <c r="K11" s="50"/>
      <c r="L11" s="57" t="s">
        <v>13</v>
      </c>
      <c r="M11" s="57"/>
      <c r="N11" s="402">
        <v>4810137200</v>
      </c>
      <c r="O11" s="403"/>
      <c r="P11" s="403"/>
      <c r="Q11" s="404"/>
      <c r="R11" s="54"/>
      <c r="S11" s="54"/>
      <c r="T11" s="49"/>
      <c r="U11" s="49"/>
      <c r="V11" s="49"/>
      <c r="W11" s="54"/>
      <c r="X11" s="55"/>
      <c r="Y11" s="54"/>
      <c r="Z11" s="54"/>
      <c r="AA11" s="54"/>
      <c r="AB11" s="49"/>
      <c r="AC11" s="49"/>
      <c r="AD11" s="49"/>
      <c r="AE11" s="54"/>
      <c r="AF11" s="55"/>
      <c r="AG11" s="54"/>
      <c r="AH11" s="54"/>
      <c r="AI11" s="54"/>
      <c r="AJ11" s="49"/>
      <c r="AK11" s="49"/>
      <c r="AL11" s="49"/>
      <c r="AM11" s="54"/>
      <c r="AN11" s="55"/>
      <c r="AO11" s="54"/>
      <c r="AP11" s="54"/>
      <c r="AQ11" s="54"/>
      <c r="AR11" s="49"/>
      <c r="AS11" s="49"/>
      <c r="AT11" s="49"/>
      <c r="AU11" s="54"/>
      <c r="AV11" s="55"/>
      <c r="AW11" s="54"/>
      <c r="AX11" s="54"/>
      <c r="AY11" s="54"/>
      <c r="AZ11" s="49"/>
      <c r="BA11" s="49"/>
      <c r="BB11" s="49"/>
      <c r="BC11" s="54"/>
      <c r="BD11" s="55"/>
      <c r="BE11" s="54"/>
      <c r="BF11" s="54"/>
      <c r="BG11" s="54"/>
      <c r="BH11" s="49"/>
      <c r="BI11" s="49"/>
      <c r="BJ11" s="49"/>
      <c r="BK11" s="54"/>
      <c r="BL11" s="55"/>
      <c r="BM11" s="54"/>
      <c r="BN11" s="54"/>
      <c r="BO11" s="54"/>
    </row>
    <row r="12" spans="1:67" s="46" customFormat="1" ht="19.5" customHeight="1">
      <c r="A12" s="46" t="s">
        <v>14</v>
      </c>
      <c r="B12" s="47"/>
      <c r="D12" s="47"/>
      <c r="E12" s="48"/>
      <c r="F12" s="48"/>
      <c r="G12" s="49"/>
      <c r="H12" s="49"/>
      <c r="I12" s="49"/>
      <c r="J12" s="49"/>
      <c r="K12" s="50"/>
      <c r="L12" s="60" t="s">
        <v>15</v>
      </c>
      <c r="M12" s="60"/>
      <c r="N12" s="61">
        <v>420</v>
      </c>
      <c r="O12" s="401"/>
      <c r="P12" s="401"/>
      <c r="Q12" s="405"/>
      <c r="R12" s="54"/>
      <c r="S12" s="54"/>
      <c r="T12" s="49"/>
      <c r="U12" s="49"/>
      <c r="V12" s="49"/>
      <c r="W12" s="54"/>
      <c r="X12" s="55"/>
      <c r="Y12" s="54"/>
      <c r="Z12" s="54"/>
      <c r="AA12" s="54"/>
      <c r="AB12" s="49"/>
      <c r="AC12" s="49"/>
      <c r="AD12" s="49"/>
      <c r="AE12" s="54"/>
      <c r="AF12" s="55"/>
      <c r="AG12" s="54"/>
      <c r="AH12" s="54"/>
      <c r="AI12" s="54"/>
      <c r="AJ12" s="49"/>
      <c r="AK12" s="49"/>
      <c r="AL12" s="49"/>
      <c r="AM12" s="54"/>
      <c r="AN12" s="55"/>
      <c r="AO12" s="54"/>
      <c r="AP12" s="54"/>
      <c r="AQ12" s="54"/>
      <c r="AR12" s="49"/>
      <c r="AS12" s="49"/>
      <c r="AT12" s="49"/>
      <c r="AU12" s="54"/>
      <c r="AV12" s="55"/>
      <c r="AW12" s="54"/>
      <c r="AX12" s="54"/>
      <c r="AY12" s="54"/>
      <c r="AZ12" s="49"/>
      <c r="BA12" s="49"/>
      <c r="BB12" s="49"/>
      <c r="BC12" s="54"/>
      <c r="BD12" s="55"/>
      <c r="BE12" s="54"/>
      <c r="BF12" s="54"/>
      <c r="BG12" s="54"/>
      <c r="BH12" s="49"/>
      <c r="BI12" s="49"/>
      <c r="BJ12" s="49"/>
      <c r="BK12" s="54"/>
      <c r="BL12" s="55"/>
      <c r="BM12" s="54"/>
      <c r="BN12" s="54"/>
      <c r="BO12" s="54"/>
    </row>
    <row r="13" spans="1:67" s="46" customFormat="1" ht="17.25" customHeight="1">
      <c r="A13" s="46" t="s">
        <v>16</v>
      </c>
      <c r="B13" s="47"/>
      <c r="D13" s="47"/>
      <c r="E13" s="48"/>
      <c r="F13" s="48"/>
      <c r="G13" s="49"/>
      <c r="H13" s="49"/>
      <c r="I13" s="49"/>
      <c r="J13" s="49"/>
      <c r="K13" s="406"/>
      <c r="L13" s="51"/>
      <c r="M13" s="51"/>
      <c r="N13" s="407"/>
      <c r="O13" s="401"/>
      <c r="P13" s="401"/>
      <c r="Q13" s="405"/>
      <c r="R13" s="54"/>
      <c r="S13" s="54"/>
      <c r="T13" s="49"/>
      <c r="U13" s="49"/>
      <c r="V13" s="49"/>
      <c r="W13" s="54"/>
      <c r="X13" s="55"/>
      <c r="Y13" s="54"/>
      <c r="Z13" s="54"/>
      <c r="AA13" s="54"/>
      <c r="AB13" s="49"/>
      <c r="AC13" s="49"/>
      <c r="AD13" s="49"/>
      <c r="AE13" s="54"/>
      <c r="AF13" s="55"/>
      <c r="AG13" s="54"/>
      <c r="AH13" s="54"/>
      <c r="AI13" s="54"/>
      <c r="AJ13" s="49"/>
      <c r="AK13" s="49"/>
      <c r="AL13" s="49"/>
      <c r="AM13" s="54"/>
      <c r="AN13" s="55"/>
      <c r="AO13" s="54"/>
      <c r="AP13" s="54"/>
      <c r="AQ13" s="54"/>
      <c r="AR13" s="49"/>
      <c r="AS13" s="49"/>
      <c r="AT13" s="49"/>
      <c r="AU13" s="54"/>
      <c r="AV13" s="55"/>
      <c r="AW13" s="54"/>
      <c r="AX13" s="54"/>
      <c r="AY13" s="54"/>
      <c r="AZ13" s="49"/>
      <c r="BA13" s="49"/>
      <c r="BB13" s="49"/>
      <c r="BC13" s="54"/>
      <c r="BD13" s="55"/>
      <c r="BE13" s="54">
        <v>4</v>
      </c>
      <c r="BF13" s="54"/>
      <c r="BG13" s="54"/>
      <c r="BH13" s="49"/>
      <c r="BI13" s="49"/>
      <c r="BJ13" s="49"/>
      <c r="BK13" s="54"/>
      <c r="BL13" s="55"/>
      <c r="BM13" s="54"/>
      <c r="BN13" s="54"/>
      <c r="BO13" s="54"/>
    </row>
    <row r="14" spans="1:67" s="46" customFormat="1" ht="17.25" customHeight="1">
      <c r="A14" s="46" t="s">
        <v>17</v>
      </c>
      <c r="B14" s="47"/>
      <c r="D14" s="47"/>
      <c r="E14" s="48"/>
      <c r="F14" s="48"/>
      <c r="G14" s="49"/>
      <c r="H14" s="49"/>
      <c r="I14" s="49"/>
      <c r="J14" s="49"/>
      <c r="K14" s="406"/>
      <c r="L14" s="51"/>
      <c r="M14" s="51"/>
      <c r="N14" s="51"/>
      <c r="O14" s="401"/>
      <c r="P14" s="401"/>
      <c r="Q14" s="405"/>
      <c r="R14" s="54"/>
      <c r="S14" s="54"/>
      <c r="T14" s="49"/>
      <c r="U14" s="49"/>
      <c r="V14" s="49"/>
      <c r="W14" s="54"/>
      <c r="X14" s="55"/>
      <c r="Y14" s="54"/>
      <c r="Z14" s="54"/>
      <c r="AA14" s="54"/>
      <c r="AB14" s="49"/>
      <c r="AC14" s="49"/>
      <c r="AD14" s="49"/>
      <c r="AE14" s="54"/>
      <c r="AF14" s="55"/>
      <c r="AG14" s="54"/>
      <c r="AH14" s="54"/>
      <c r="AI14" s="54"/>
      <c r="AJ14" s="49"/>
      <c r="AK14" s="49"/>
      <c r="AL14" s="49"/>
      <c r="AM14" s="54"/>
      <c r="AN14" s="55"/>
      <c r="AO14" s="54"/>
      <c r="AP14" s="54"/>
      <c r="AQ14" s="54"/>
      <c r="AR14" s="49"/>
      <c r="AS14" s="49"/>
      <c r="AT14" s="49"/>
      <c r="AU14" s="54"/>
      <c r="AV14" s="55"/>
      <c r="AW14" s="54"/>
      <c r="AX14" s="54"/>
      <c r="AY14" s="54"/>
      <c r="AZ14" s="49"/>
      <c r="BA14" s="49"/>
      <c r="BB14" s="49"/>
      <c r="BC14" s="54"/>
      <c r="BD14" s="55"/>
      <c r="BE14" s="54"/>
      <c r="BF14" s="54"/>
      <c r="BG14" s="54"/>
      <c r="BH14" s="49"/>
      <c r="BI14" s="49"/>
      <c r="BJ14" s="49"/>
      <c r="BK14" s="54"/>
      <c r="BL14" s="55"/>
      <c r="BM14" s="54"/>
      <c r="BN14" s="54"/>
      <c r="BO14" s="54"/>
    </row>
    <row r="15" spans="1:67" s="46" customFormat="1" ht="21" customHeight="1">
      <c r="A15" s="46" t="s">
        <v>18</v>
      </c>
      <c r="B15" s="47"/>
      <c r="C15" s="408"/>
      <c r="D15" s="408"/>
      <c r="E15" s="409"/>
      <c r="F15" s="410" t="s">
        <v>168</v>
      </c>
      <c r="G15" s="410"/>
      <c r="H15" s="408" t="s">
        <v>19</v>
      </c>
      <c r="I15" s="408"/>
      <c r="J15" s="411"/>
      <c r="K15" s="408"/>
      <c r="L15" s="51"/>
      <c r="M15" s="51"/>
      <c r="N15" s="51"/>
      <c r="O15" s="401"/>
      <c r="P15" s="401"/>
      <c r="Q15" s="405"/>
      <c r="R15" s="54"/>
      <c r="S15" s="54"/>
      <c r="T15" s="49"/>
      <c r="U15" s="49"/>
      <c r="V15" s="49"/>
      <c r="W15" s="54"/>
      <c r="X15" s="55"/>
      <c r="Y15" s="54"/>
      <c r="Z15" s="54"/>
      <c r="AA15" s="54"/>
      <c r="AB15" s="49"/>
      <c r="AC15" s="49"/>
      <c r="AD15" s="49"/>
      <c r="AE15" s="54"/>
      <c r="AF15" s="55"/>
      <c r="AG15" s="54"/>
      <c r="AH15" s="54"/>
      <c r="AI15" s="54"/>
      <c r="AJ15" s="49"/>
      <c r="AK15" s="49"/>
      <c r="AL15" s="49"/>
      <c r="AM15" s="54"/>
      <c r="AN15" s="55"/>
      <c r="AO15" s="54"/>
      <c r="AP15" s="54"/>
      <c r="AQ15" s="54"/>
      <c r="AR15" s="49"/>
      <c r="AS15" s="49"/>
      <c r="AT15" s="49"/>
      <c r="AU15" s="54"/>
      <c r="AV15" s="55"/>
      <c r="AW15" s="54"/>
      <c r="AX15" s="54"/>
      <c r="AY15" s="54"/>
      <c r="AZ15" s="49"/>
      <c r="BA15" s="49"/>
      <c r="BB15" s="49"/>
      <c r="BC15" s="54"/>
      <c r="BD15" s="55"/>
      <c r="BE15" s="54"/>
      <c r="BF15" s="54"/>
      <c r="BG15" s="54"/>
      <c r="BH15" s="49"/>
      <c r="BI15" s="49"/>
      <c r="BJ15" s="49"/>
      <c r="BK15" s="54"/>
      <c r="BL15" s="55"/>
      <c r="BM15" s="54"/>
      <c r="BN15" s="54"/>
      <c r="BO15" s="54"/>
    </row>
    <row r="16" spans="1:67" s="46" customFormat="1" ht="51" customHeight="1">
      <c r="A16" s="341" t="s">
        <v>20</v>
      </c>
      <c r="B16" s="341"/>
      <c r="D16" s="47"/>
      <c r="E16" s="48"/>
      <c r="F16" s="48"/>
      <c r="G16" s="49"/>
      <c r="H16" s="49"/>
      <c r="I16" s="49"/>
      <c r="J16" s="49"/>
      <c r="K16" s="406"/>
      <c r="L16" s="51"/>
      <c r="M16" s="51"/>
      <c r="N16" s="51"/>
      <c r="O16" s="401"/>
      <c r="P16" s="401"/>
      <c r="Q16" s="405"/>
      <c r="R16" s="54"/>
      <c r="S16" s="54"/>
      <c r="T16" s="49"/>
      <c r="U16" s="49"/>
      <c r="V16" s="49"/>
      <c r="W16" s="54"/>
      <c r="X16" s="55"/>
      <c r="Y16" s="54"/>
      <c r="Z16" s="54"/>
      <c r="AA16" s="54"/>
      <c r="AB16" s="49"/>
      <c r="AC16" s="49"/>
      <c r="AD16" s="49"/>
      <c r="AE16" s="54"/>
      <c r="AF16" s="55"/>
      <c r="AG16" s="54"/>
      <c r="AH16" s="54"/>
      <c r="AI16" s="54"/>
      <c r="AJ16" s="49"/>
      <c r="AK16" s="49"/>
      <c r="AL16" s="49"/>
      <c r="AM16" s="54"/>
      <c r="AN16" s="55"/>
      <c r="AO16" s="54"/>
      <c r="AP16" s="54"/>
      <c r="AQ16" s="54"/>
      <c r="AR16" s="49"/>
      <c r="AS16" s="49"/>
      <c r="AT16" s="49"/>
      <c r="AU16" s="54"/>
      <c r="AV16" s="55"/>
      <c r="AW16" s="54"/>
      <c r="AX16" s="54"/>
      <c r="AY16" s="54"/>
      <c r="AZ16" s="49"/>
      <c r="BA16" s="49"/>
      <c r="BB16" s="49"/>
      <c r="BC16" s="54"/>
      <c r="BD16" s="55"/>
      <c r="BE16" s="54"/>
      <c r="BF16" s="54"/>
      <c r="BG16" s="54"/>
      <c r="BH16" s="49"/>
      <c r="BI16" s="49"/>
      <c r="BJ16" s="49"/>
      <c r="BK16" s="54"/>
      <c r="BL16" s="55"/>
      <c r="BM16" s="54"/>
      <c r="BN16" s="54"/>
      <c r="BO16" s="54"/>
    </row>
    <row r="17" spans="1:67" s="46" customFormat="1" ht="17.25" customHeight="1">
      <c r="A17" s="80" t="s">
        <v>22</v>
      </c>
      <c r="B17" s="47"/>
      <c r="D17" s="47"/>
      <c r="E17" s="48"/>
      <c r="F17" s="48"/>
      <c r="G17" s="49"/>
      <c r="H17" s="49"/>
      <c r="I17" s="49"/>
      <c r="J17" s="49"/>
      <c r="K17" s="50"/>
      <c r="L17" s="51"/>
      <c r="M17" s="51"/>
      <c r="N17" s="51"/>
      <c r="O17" s="412"/>
      <c r="P17" s="412"/>
      <c r="Q17" s="405"/>
      <c r="R17" s="54"/>
      <c r="S17" s="54"/>
      <c r="T17" s="49"/>
      <c r="U17" s="49"/>
      <c r="V17" s="49"/>
      <c r="W17" s="54"/>
      <c r="X17" s="55">
        <v>2</v>
      </c>
      <c r="Y17" s="54"/>
      <c r="Z17" s="54"/>
      <c r="AA17" s="54"/>
      <c r="AB17" s="49"/>
      <c r="AC17" s="49"/>
      <c r="AD17" s="49"/>
      <c r="AE17" s="54"/>
      <c r="AF17" s="55"/>
      <c r="AG17" s="54"/>
      <c r="AH17" s="54"/>
      <c r="AI17" s="54"/>
      <c r="AJ17" s="49"/>
      <c r="AK17" s="49"/>
      <c r="AL17" s="49"/>
      <c r="AM17" s="54"/>
      <c r="AN17" s="55"/>
      <c r="AO17" s="54"/>
      <c r="AP17" s="54"/>
      <c r="AQ17" s="54"/>
      <c r="AR17" s="49"/>
      <c r="AS17" s="49"/>
      <c r="AT17" s="49">
        <v>3</v>
      </c>
      <c r="AU17" s="54"/>
      <c r="AV17" s="55"/>
      <c r="AW17" s="54"/>
      <c r="AX17" s="54"/>
      <c r="AY17" s="54"/>
      <c r="AZ17" s="49"/>
      <c r="BA17" s="49"/>
      <c r="BB17" s="49"/>
      <c r="BC17" s="54"/>
      <c r="BD17" s="55"/>
      <c r="BE17" s="54"/>
      <c r="BF17" s="54"/>
      <c r="BG17" s="54"/>
      <c r="BH17" s="49"/>
      <c r="BI17" s="49"/>
      <c r="BJ17" s="49"/>
      <c r="BK17" s="54"/>
      <c r="BL17" s="55"/>
      <c r="BM17" s="54"/>
      <c r="BN17" s="54"/>
      <c r="BO17" s="54"/>
    </row>
    <row r="18" spans="1:67" s="46" customFormat="1" ht="17.25" customHeight="1" thickBot="1">
      <c r="A18" s="46" t="s">
        <v>23</v>
      </c>
      <c r="B18" s="47"/>
      <c r="D18" s="47"/>
      <c r="E18" s="48"/>
      <c r="F18" s="48" t="s">
        <v>169</v>
      </c>
      <c r="G18" s="49"/>
      <c r="H18" s="49"/>
      <c r="I18" s="49"/>
      <c r="J18" s="49"/>
      <c r="K18" s="50"/>
      <c r="L18" s="51"/>
      <c r="M18" s="51"/>
      <c r="N18" s="51"/>
      <c r="O18" s="50"/>
      <c r="P18" s="50"/>
      <c r="Q18" s="48"/>
      <c r="R18" s="54"/>
      <c r="S18" s="54"/>
      <c r="T18" s="49"/>
      <c r="U18" s="49"/>
      <c r="V18" s="49"/>
      <c r="W18" s="54"/>
      <c r="X18" s="413" t="s">
        <v>24</v>
      </c>
      <c r="Y18" s="54"/>
      <c r="Z18" s="54"/>
      <c r="AA18" s="54"/>
      <c r="AB18" s="49"/>
      <c r="AC18" s="49"/>
      <c r="AD18" s="49"/>
      <c r="AE18" s="54"/>
      <c r="AF18" s="414" t="s">
        <v>25</v>
      </c>
      <c r="AG18" s="54"/>
      <c r="AH18" s="54"/>
      <c r="AI18" s="54"/>
      <c r="AJ18" s="49"/>
      <c r="AK18" s="49"/>
      <c r="AL18" s="49"/>
      <c r="AM18" s="54"/>
      <c r="AN18" s="415" t="s">
        <v>26</v>
      </c>
      <c r="AO18" s="54"/>
      <c r="AP18" s="54"/>
      <c r="AQ18" s="54"/>
      <c r="AR18" s="49"/>
      <c r="AS18" s="49"/>
      <c r="AT18" s="49"/>
      <c r="AU18" s="416" t="s">
        <v>27</v>
      </c>
      <c r="AV18" s="55"/>
      <c r="AW18" s="54"/>
      <c r="AX18" s="54"/>
      <c r="AY18" s="54"/>
      <c r="AZ18" s="49"/>
      <c r="BA18" s="49"/>
      <c r="BB18" s="49"/>
      <c r="BC18" s="417" t="s">
        <v>28</v>
      </c>
      <c r="BD18" s="55"/>
      <c r="BE18" s="54"/>
      <c r="BF18" s="54"/>
      <c r="BG18" s="54"/>
      <c r="BH18" s="49"/>
      <c r="BI18" s="49"/>
      <c r="BJ18" s="49"/>
      <c r="BK18" s="418" t="s">
        <v>29</v>
      </c>
      <c r="BL18" s="55"/>
      <c r="BM18" s="54"/>
      <c r="BN18" s="54"/>
      <c r="BO18" s="54"/>
    </row>
    <row r="19" spans="1:31" s="111" customFormat="1" ht="60" customHeight="1" thickTop="1">
      <c r="A19" s="88" t="s">
        <v>30</v>
      </c>
      <c r="B19" s="419" t="s">
        <v>31</v>
      </c>
      <c r="C19" s="90" t="s">
        <v>32</v>
      </c>
      <c r="D19" s="420" t="s">
        <v>33</v>
      </c>
      <c r="E19" s="421" t="s">
        <v>34</v>
      </c>
      <c r="F19" s="104" t="s">
        <v>35</v>
      </c>
      <c r="G19" s="105" t="s">
        <v>36</v>
      </c>
      <c r="H19" s="422" t="s">
        <v>37</v>
      </c>
      <c r="I19" s="423"/>
      <c r="J19" s="424" t="s">
        <v>38</v>
      </c>
      <c r="K19" s="425" t="s">
        <v>39</v>
      </c>
      <c r="L19" s="426" t="s">
        <v>40</v>
      </c>
      <c r="M19" s="427"/>
      <c r="N19" s="428" t="s">
        <v>41</v>
      </c>
      <c r="O19" s="429" t="s">
        <v>42</v>
      </c>
      <c r="P19" s="430"/>
      <c r="Q19" s="102" t="s">
        <v>43</v>
      </c>
      <c r="R19" s="103" t="s">
        <v>170</v>
      </c>
      <c r="S19" s="104" t="s">
        <v>35</v>
      </c>
      <c r="T19" s="105" t="s">
        <v>36</v>
      </c>
      <c r="U19" s="106" t="s">
        <v>45</v>
      </c>
      <c r="V19" s="106" t="s">
        <v>38</v>
      </c>
      <c r="W19" s="107" t="s">
        <v>46</v>
      </c>
      <c r="X19" s="107" t="s">
        <v>47</v>
      </c>
      <c r="Y19" s="106" t="s">
        <v>48</v>
      </c>
      <c r="Z19" s="108" t="s">
        <v>49</v>
      </c>
      <c r="AA19" s="109" t="s">
        <v>50</v>
      </c>
      <c r="AB19" s="109" t="s">
        <v>51</v>
      </c>
      <c r="AC19" s="109" t="s">
        <v>52</v>
      </c>
      <c r="AD19" s="109" t="s">
        <v>53</v>
      </c>
      <c r="AE19" s="110" t="s">
        <v>50</v>
      </c>
    </row>
    <row r="20" spans="1:31" s="111" customFormat="1" ht="59.25" customHeight="1">
      <c r="A20" s="112"/>
      <c r="B20" s="113"/>
      <c r="C20" s="114"/>
      <c r="D20" s="116"/>
      <c r="E20" s="116"/>
      <c r="F20" s="123"/>
      <c r="G20" s="124"/>
      <c r="H20" s="431" t="s">
        <v>54</v>
      </c>
      <c r="I20" s="432" t="s">
        <v>55</v>
      </c>
      <c r="J20" s="116"/>
      <c r="K20" s="116"/>
      <c r="L20" s="431" t="s">
        <v>54</v>
      </c>
      <c r="M20" s="432" t="s">
        <v>56</v>
      </c>
      <c r="N20" s="116"/>
      <c r="O20" s="433" t="s">
        <v>54</v>
      </c>
      <c r="P20" s="434" t="s">
        <v>55</v>
      </c>
      <c r="Q20" s="121"/>
      <c r="R20" s="435"/>
      <c r="S20" s="123"/>
      <c r="T20" s="436"/>
      <c r="U20" s="437"/>
      <c r="V20" s="125"/>
      <c r="W20" s="126"/>
      <c r="X20" s="126"/>
      <c r="Y20" s="437"/>
      <c r="Z20" s="438"/>
      <c r="AA20" s="129"/>
      <c r="AB20" s="131"/>
      <c r="AC20" s="129"/>
      <c r="AD20" s="131"/>
      <c r="AE20" s="132"/>
    </row>
    <row r="21" spans="1:31" s="140" customFormat="1" ht="16.5" customHeight="1">
      <c r="A21" s="133">
        <v>1</v>
      </c>
      <c r="B21" s="133">
        <v>2</v>
      </c>
      <c r="C21" s="134">
        <v>3</v>
      </c>
      <c r="D21" s="133">
        <v>4</v>
      </c>
      <c r="E21" s="135">
        <v>5</v>
      </c>
      <c r="F21" s="135">
        <v>5</v>
      </c>
      <c r="G21" s="133">
        <v>6</v>
      </c>
      <c r="H21" s="135">
        <v>6</v>
      </c>
      <c r="I21" s="134">
        <v>7</v>
      </c>
      <c r="J21" s="134">
        <v>8</v>
      </c>
      <c r="K21" s="133">
        <v>9</v>
      </c>
      <c r="L21" s="135">
        <v>10</v>
      </c>
      <c r="M21" s="135">
        <v>11</v>
      </c>
      <c r="N21" s="136">
        <v>12</v>
      </c>
      <c r="O21" s="439">
        <v>13</v>
      </c>
      <c r="P21" s="137">
        <v>14</v>
      </c>
      <c r="Q21" s="138">
        <v>5</v>
      </c>
      <c r="R21" s="137">
        <v>6</v>
      </c>
      <c r="S21" s="138"/>
      <c r="T21" s="136">
        <v>7</v>
      </c>
      <c r="U21" s="137">
        <v>8</v>
      </c>
      <c r="V21" s="136">
        <v>9</v>
      </c>
      <c r="W21" s="137">
        <v>10</v>
      </c>
      <c r="X21" s="133">
        <v>3</v>
      </c>
      <c r="Y21" s="133">
        <v>4</v>
      </c>
      <c r="Z21" s="133">
        <v>5</v>
      </c>
      <c r="AA21" s="135">
        <v>5</v>
      </c>
      <c r="AB21" s="133">
        <v>6</v>
      </c>
      <c r="AC21" s="135">
        <v>7</v>
      </c>
      <c r="AD21" s="133">
        <v>8</v>
      </c>
      <c r="AE21" s="135">
        <v>9</v>
      </c>
    </row>
    <row r="22" spans="1:65" s="446" customFormat="1" ht="23.25" customHeight="1">
      <c r="A22" s="141" t="s">
        <v>57</v>
      </c>
      <c r="B22" s="142" t="s">
        <v>58</v>
      </c>
      <c r="C22" s="143" t="s">
        <v>59</v>
      </c>
      <c r="D22" s="440">
        <f>'[1]150101'!D22+'[1]150107'!D22+'[1]250344м'!D22+'[1]091101'!D22+'[1]091107'!D22+'[1]120201'!D22+'[1]180109'!D22+'[1]180410'!D22+'[1]150118'!D22+'[1]250344'!D22+'[1]180409'!D22+'[1]10116'!D22</f>
        <v>10266000</v>
      </c>
      <c r="E22" s="440">
        <f>'[1]150101'!E22+'[1]150107'!E22+'[1]250344м'!E22+'[1]091101'!E22+'[1]091107'!E22+'[1]120201'!E22+'[1]180109'!E22+'[1]180410'!E22+'[1]150118'!E22+'[1]250344'!E22+'[1]180409'!E22+'[1]10116'!E22</f>
        <v>10266000</v>
      </c>
      <c r="F22" s="369">
        <f>'[1]150101'!F22+'[1]150107'!F22+'[1]250344м'!F22+'[1]091101'!F22+'[1]091107'!F22+'[1]120201'!F22+'[1]180109'!F22+'[1]180410'!F22+'[1]150118'!F22+'[1]250344'!F22+'[1]180409'!F22+'[1]10116'!F22</f>
        <v>0</v>
      </c>
      <c r="G22" s="369">
        <f>'[1]150101'!G22+'[1]150107'!G22+'[1]250344м'!G22+'[1]091101'!G22+'[1]091107'!G22+'[1]120201'!G22+'[1]180109'!G22+'[1]180410'!G22+'[1]150118'!G22+'[1]250344'!G22+'[1]180409'!G22+'[1]10116'!G22</f>
        <v>0</v>
      </c>
      <c r="H22" s="369">
        <f>'[1]150101'!H22+'[1]150107'!H22+'[1]250344м'!H22+'[1]091101'!H22+'[1]091107'!H22+'[1]120201'!H22+'[1]180109'!H22+'[1]180410'!H22+'[1]150118'!H22+'[1]250344'!H22+'[1]180409'!H22+'[1]10116'!H22</f>
        <v>0</v>
      </c>
      <c r="I22" s="369">
        <v>0</v>
      </c>
      <c r="J22" s="369">
        <f>'[1]150101'!J22+'[1]150107'!J22+'[1]250344м'!J22+'[1]091101'!J22+'[1]091107'!J22+'[1]120201'!J22+'[1]180109'!J22+'[1]180410'!J22+'[1]150118'!J22+'[1]250344'!J22+'[1]180409'!J22+'[1]10116'!J22</f>
        <v>0</v>
      </c>
      <c r="K22" s="440">
        <f>'[1]150101'!K22+'[1]150107'!K22+'[1]250344м'!K22+'[1]091101'!K22+'[1]091107'!K22+'[1]120201'!K22+'[1]180109'!K22+'[1]180410'!K22+'[1]150118'!K22+'[1]250344'!K22+'[1]180409'!K22+'[1]10116'!K22</f>
        <v>11300142.850000001</v>
      </c>
      <c r="L22" s="441">
        <f>'[1]150101'!L22+'[1]150107'!L22+'[1]250344м'!L22+'[1]091101'!L22+'[1]091107'!L22+'[1]120201'!L22+'[1]180109'!L22+'[1]180410'!L22+'[1]150118'!L22+'[1]250344'!L22+'[1]180409'!L22+'[1]10116'!L22</f>
        <v>11300142.850000001</v>
      </c>
      <c r="M22" s="369">
        <v>0</v>
      </c>
      <c r="N22" s="441">
        <f>'[1]150101'!N22+'[1]150107'!N22+'[1]250344м'!N22+'[1]091101'!N22+'[1]091107'!N22+'[1]120201'!N22+'[1]180109'!N22+'[1]180410'!N22+'[1]150118'!N22+'[1]250344'!N22+'[1]180409'!N22+'[1]10116'!N22</f>
        <v>11300142.850000001</v>
      </c>
      <c r="O22" s="369">
        <f>'[1]150101'!O22+'[1]150107'!O22+'[1]250344м'!O22+'[1]091101'!O22+'[1]091107'!O22+'[1]120201'!O22+'[1]180109'!O22+'[1]180410'!O22+'[1]150118'!O22+'[1]250344'!O22+'[1]180409'!O22+'[1]10116'!O22</f>
        <v>0</v>
      </c>
      <c r="P22" s="369">
        <v>0</v>
      </c>
      <c r="Q22" s="442">
        <f>Q24+Q63+Q89+Q98+Q101</f>
        <v>0</v>
      </c>
      <c r="R22" s="443">
        <f>'[1]150101'!R25+'[1]10116'!Q22</f>
        <v>3466000</v>
      </c>
      <c r="S22" s="443">
        <f>'[1]150101'!S25+'[1]10116'!R22</f>
        <v>3466000</v>
      </c>
      <c r="T22" s="443">
        <f>'[1]150101'!T25+'[1]10116'!R22</f>
        <v>3466000</v>
      </c>
      <c r="U22" s="444">
        <f>'[1]150101'!U25+'[1]10116'!T22</f>
        <v>0</v>
      </c>
      <c r="V22" s="444">
        <f>'[1]150101'!V25+'[1]10116'!U22</f>
        <v>0</v>
      </c>
      <c r="W22" s="444">
        <f>'[1]150101'!W25+'[1]10116'!V22</f>
        <v>0</v>
      </c>
      <c r="X22" s="444">
        <f>'[1]150101'!X25+'[1]10116'!W22</f>
        <v>3111750.3600000003</v>
      </c>
      <c r="Y22" s="444">
        <f>'[1]150101'!Y25+'[1]10116'!X22</f>
        <v>3111750.3600000003</v>
      </c>
      <c r="Z22" s="444">
        <f>'[1]150101'!Z25+'[1]10116'!Y22</f>
        <v>3111750.3600000003</v>
      </c>
      <c r="AA22" s="444">
        <f>'[1]150101'!AA25+'[1]10116'!Z22</f>
        <v>0</v>
      </c>
      <c r="AB22" s="444">
        <f>'[1]150101'!AB25+'[1]10116'!AA22</f>
        <v>0</v>
      </c>
      <c r="AC22" s="444">
        <f>'[1]150101'!AC25+'[1]10116'!AB22</f>
        <v>0</v>
      </c>
      <c r="AD22" s="444">
        <f>'[1]150101'!AD25+'[1]10116'!AC22</f>
        <v>0</v>
      </c>
      <c r="AE22" s="444">
        <f>'[1]150101'!AE25+'[1]10116'!AD22</f>
        <v>0</v>
      </c>
      <c r="AF22" s="444">
        <f>'[1]150101'!AF25+'[1]10116'!AE22</f>
        <v>0</v>
      </c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445"/>
      <c r="BI22" s="445"/>
      <c r="BJ22" s="445"/>
      <c r="BK22" s="445"/>
      <c r="BL22" s="445"/>
      <c r="BM22" s="445"/>
    </row>
    <row r="23" spans="1:65" s="446" customFormat="1" ht="13.5" customHeight="1">
      <c r="A23" s="141" t="s">
        <v>60</v>
      </c>
      <c r="B23" s="142"/>
      <c r="C23" s="143"/>
      <c r="D23" s="440"/>
      <c r="E23" s="440"/>
      <c r="F23" s="369"/>
      <c r="G23" s="369"/>
      <c r="H23" s="369"/>
      <c r="I23" s="369"/>
      <c r="J23" s="369"/>
      <c r="K23" s="440"/>
      <c r="L23" s="440"/>
      <c r="M23" s="369"/>
      <c r="N23" s="440"/>
      <c r="O23" s="369"/>
      <c r="P23" s="369"/>
      <c r="Q23" s="442"/>
      <c r="R23" s="443"/>
      <c r="S23" s="443"/>
      <c r="T23" s="443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45"/>
      <c r="BE23" s="445"/>
      <c r="BF23" s="445"/>
      <c r="BG23" s="445"/>
      <c r="BH23" s="445"/>
      <c r="BI23" s="445"/>
      <c r="BJ23" s="445"/>
      <c r="BK23" s="445"/>
      <c r="BL23" s="445"/>
      <c r="BM23" s="445"/>
    </row>
    <row r="24" spans="1:65" ht="18" customHeight="1">
      <c r="A24" s="151" t="s">
        <v>61</v>
      </c>
      <c r="B24" s="152">
        <v>2000</v>
      </c>
      <c r="C24" s="143" t="s">
        <v>62</v>
      </c>
      <c r="D24" s="369">
        <f>'[1]150101'!D24+'[1]150107'!D24+'[1]250344м'!D24+'[1]091101'!D24+'[1]091107'!D24+'[1]120201'!D24+'[1]180109'!D24+'[1]180410'!D24+'[1]150118'!D24+'[1]250344'!D24+'[1]180409'!D24+'[1]10116'!D24</f>
        <v>0</v>
      </c>
      <c r="E24" s="369">
        <f>'[1]150101'!E24+'[1]150107'!E24+'[1]250344м'!E24+'[1]091101'!E24+'[1]091107'!E24+'[1]120201'!E24+'[1]180109'!E24+'[1]180410'!E24+'[1]150118'!E24+'[1]250344'!E24+'[1]180409'!E24+'[1]10116'!E24</f>
        <v>0</v>
      </c>
      <c r="F24" s="369">
        <f>'[1]150101'!F24+'[1]150107'!F24+'[1]250344м'!F24+'[1]091101'!F24+'[1]091107'!F24+'[1]120201'!F24+'[1]180109'!F24+'[1]180410'!F24+'[1]150118'!F24+'[1]250344'!F24+'[1]180409'!F24+'[1]10116'!F24</f>
        <v>0</v>
      </c>
      <c r="G24" s="369">
        <f>'[1]150101'!G24+'[1]150107'!G24+'[1]250344м'!G24+'[1]091101'!G24+'[1]091107'!G24+'[1]120201'!G24+'[1]180109'!G24+'[1]180410'!G24+'[1]150118'!G24+'[1]250344'!G24+'[1]180409'!G24+'[1]10116'!G24</f>
        <v>0</v>
      </c>
      <c r="H24" s="369">
        <f>'[1]150101'!H24+'[1]150107'!H24+'[1]250344м'!H24+'[1]091101'!H24+'[1]091107'!H24+'[1]120201'!H24+'[1]180109'!H24+'[1]180410'!H24+'[1]150118'!H24+'[1]250344'!H24+'[1]180409'!H24+'[1]10116'!H24</f>
        <v>0</v>
      </c>
      <c r="I24" s="369">
        <v>0</v>
      </c>
      <c r="J24" s="369">
        <f>'[1]150101'!J24+'[1]150107'!J24+'[1]250344м'!J24+'[1]091101'!J24+'[1]091107'!J24+'[1]120201'!J24+'[1]180109'!J24+'[1]180410'!J24+'[1]150118'!J24+'[1]250344'!J24+'[1]180409'!J24+'[1]10116'!J24</f>
        <v>0</v>
      </c>
      <c r="K24" s="369">
        <f>'[1]150101'!K24+'[1]150107'!K24+'[1]250344м'!K24+'[1]091101'!K24+'[1]091107'!K24+'[1]120201'!K24+'[1]180109'!K24+'[1]180410'!K24+'[1]150118'!K24+'[1]250344'!K24+'[1]180409'!K24+'[1]10116'!K24</f>
        <v>0</v>
      </c>
      <c r="L24" s="369">
        <f>'[1]150101'!L24+'[1]150107'!L24+'[1]250344м'!L24+'[1]091101'!L24+'[1]091107'!L24+'[1]120201'!L24+'[1]180109'!L24+'[1]180410'!L24+'[1]150118'!L24+'[1]250344'!L24+'[1]180409'!L24+'[1]10116'!L24</f>
        <v>0</v>
      </c>
      <c r="M24" s="369">
        <v>0</v>
      </c>
      <c r="N24" s="369">
        <f>'[1]150101'!N24+'[1]150107'!N24+'[1]250344м'!N24+'[1]091101'!N24+'[1]091107'!N24+'[1]120201'!N24+'[1]180109'!N24+'[1]180410'!N24+'[1]150118'!N24+'[1]250344'!N24+'[1]180409'!N24+'[1]10116'!N24</f>
        <v>0</v>
      </c>
      <c r="O24" s="369">
        <f>'[1]150101'!O24+'[1]150107'!O24+'[1]250344м'!O24+'[1]091101'!O24+'[1]091107'!O24+'[1]120201'!O24+'[1]180109'!O24+'[1]180410'!O24+'[1]150118'!O24+'[1]250344'!O24+'[1]180409'!O24+'[1]10116'!O24</f>
        <v>0</v>
      </c>
      <c r="P24" s="369">
        <v>0</v>
      </c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ht="18" customHeight="1">
      <c r="A25" s="154" t="s">
        <v>63</v>
      </c>
      <c r="B25" s="152">
        <v>2100</v>
      </c>
      <c r="C25" s="143" t="s">
        <v>64</v>
      </c>
      <c r="D25" s="369">
        <f>'[1]150101'!D25+'[1]150107'!D25+'[1]250344м'!D25+'[1]091101'!D25+'[1]091107'!D25+'[1]120201'!D25+'[1]180109'!D25+'[1]180410'!D25+'[1]150118'!D25+'[1]250344'!D25+'[1]180409'!D25+'[1]10116'!D25</f>
        <v>0</v>
      </c>
      <c r="E25" s="369">
        <f>'[1]150101'!E25+'[1]150107'!E25+'[1]250344м'!E25+'[1]091101'!E25+'[1]091107'!E25+'[1]120201'!E25+'[1]180109'!E25+'[1]180410'!E25+'[1]150118'!E25+'[1]250344'!E25+'[1]180409'!E25+'[1]10116'!E25</f>
        <v>0</v>
      </c>
      <c r="F25" s="369">
        <f>'[1]150101'!F25+'[1]150107'!F25+'[1]250344м'!F25+'[1]091101'!F25+'[1]091107'!F25+'[1]120201'!F25+'[1]180109'!F25+'[1]180410'!F25+'[1]150118'!F25+'[1]250344'!F25+'[1]180409'!F25+'[1]10116'!F25</f>
        <v>0</v>
      </c>
      <c r="G25" s="369">
        <f>'[1]150101'!G25+'[1]150107'!G25+'[1]250344м'!G25+'[1]091101'!G25+'[1]091107'!G25+'[1]120201'!G25+'[1]180109'!G25+'[1]180410'!G25+'[1]150118'!G25+'[1]250344'!G25+'[1]180409'!G25+'[1]10116'!G25</f>
        <v>0</v>
      </c>
      <c r="H25" s="369">
        <f>'[1]150101'!H25+'[1]150107'!H25+'[1]250344м'!H25+'[1]091101'!H25+'[1]091107'!H25+'[1]120201'!H25+'[1]180109'!H25+'[1]180410'!H25+'[1]150118'!H25+'[1]250344'!H25+'[1]180409'!H25+'[1]10116'!H25</f>
        <v>0</v>
      </c>
      <c r="I25" s="369">
        <v>0</v>
      </c>
      <c r="J25" s="369">
        <f>'[1]150101'!J25+'[1]150107'!J25+'[1]250344м'!J25+'[1]091101'!J25+'[1]091107'!J25+'[1]120201'!J25+'[1]180109'!J25+'[1]180410'!J25+'[1]150118'!J25+'[1]250344'!J25+'[1]180409'!J25+'[1]10116'!J25</f>
        <v>0</v>
      </c>
      <c r="K25" s="369">
        <f>'[1]150101'!K25+'[1]150107'!K25+'[1]250344м'!K25+'[1]091101'!K25+'[1]091107'!K25+'[1]120201'!K25+'[1]180109'!K25+'[1]180410'!K25+'[1]150118'!K25+'[1]250344'!K25+'[1]180409'!K25+'[1]10116'!K25</f>
        <v>0</v>
      </c>
      <c r="L25" s="369">
        <f>'[1]150101'!L25+'[1]150107'!L25+'[1]250344м'!L25+'[1]091101'!L25+'[1]091107'!L25+'[1]120201'!L25+'[1]180109'!L25+'[1]180410'!L25+'[1]150118'!L25+'[1]250344'!L25+'[1]180409'!L25+'[1]10116'!L25</f>
        <v>0</v>
      </c>
      <c r="M25" s="369">
        <v>0</v>
      </c>
      <c r="N25" s="369">
        <f>'[1]150101'!N25+'[1]150107'!N25+'[1]250344м'!N25+'[1]091101'!N25+'[1]091107'!N25+'[1]120201'!N25+'[1]180109'!N25+'[1]180410'!N25+'[1]150118'!N25+'[1]250344'!N25+'[1]180409'!N25+'[1]10116'!N25</f>
        <v>0</v>
      </c>
      <c r="O25" s="369">
        <f>'[1]150101'!O25+'[1]150107'!O25+'[1]250344м'!O25+'[1]091101'!O25+'[1]091107'!O25+'[1]120201'!O25+'[1]180109'!O25+'[1]180410'!O25+'[1]150118'!O25+'[1]250344'!O25+'[1]180409'!O25+'[1]10116'!O25</f>
        <v>0</v>
      </c>
      <c r="P25" s="369">
        <v>0</v>
      </c>
      <c r="Q25" s="447">
        <f>'[1]150101'!Q27+'[1]10116'!O25</f>
        <v>0</v>
      </c>
      <c r="R25" s="448">
        <f>'[1]150101'!R27+'[1]10116'!Q25</f>
        <v>0</v>
      </c>
      <c r="S25" s="448">
        <f>'[1]150101'!S27+'[1]10116'!R25</f>
        <v>0</v>
      </c>
      <c r="T25" s="448">
        <f>'[1]150101'!T27+'[1]10116'!R25</f>
        <v>0</v>
      </c>
      <c r="U25" s="155">
        <f>'[1]150101'!U27+'[1]10116'!T25</f>
        <v>0</v>
      </c>
      <c r="V25" s="155">
        <f>'[1]150101'!V27+'[1]10116'!U25</f>
        <v>0</v>
      </c>
      <c r="W25" s="155">
        <f>'[1]150101'!W27+'[1]10116'!V25</f>
        <v>0</v>
      </c>
      <c r="X25" s="155">
        <f>'[1]150101'!X27+'[1]10116'!W25</f>
        <v>0</v>
      </c>
      <c r="Y25" s="155">
        <f>'[1]150101'!Y27+'[1]10116'!X25</f>
        <v>0</v>
      </c>
      <c r="Z25" s="155">
        <f>'[1]150101'!Z27+'[1]10116'!Y25</f>
        <v>0</v>
      </c>
      <c r="AA25" s="155">
        <f>'[1]150101'!AA27+'[1]10116'!Z25</f>
        <v>0</v>
      </c>
      <c r="AB25" s="155">
        <f>'[1]150101'!AB27+'[1]10116'!AA25</f>
        <v>0</v>
      </c>
      <c r="AC25" s="155">
        <f>'[1]150101'!AC27+'[1]10116'!AB25</f>
        <v>0</v>
      </c>
      <c r="AD25" s="155">
        <f>'[1]150101'!AD27+'[1]10116'!AC25</f>
        <v>0</v>
      </c>
      <c r="AE25" s="155">
        <f>'[1]150101'!AE27+'[1]10116'!AD25</f>
        <v>0</v>
      </c>
      <c r="AF25" s="155">
        <f>'[1]150101'!AF27+'[1]10116'!AE25</f>
        <v>0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s="161" customFormat="1" ht="15" customHeight="1">
      <c r="A26" s="156" t="s">
        <v>65</v>
      </c>
      <c r="B26" s="152">
        <v>2110</v>
      </c>
      <c r="C26" s="143" t="s">
        <v>66</v>
      </c>
      <c r="D26" s="369">
        <f>'[1]150101'!D26+'[1]150107'!D26+'[1]250344м'!D26+'[1]091101'!D26+'[1]091107'!D26+'[1]120201'!D26+'[1]180109'!D26+'[1]180410'!D26+'[1]150118'!D26+'[1]250344'!D26+'[1]180409'!D26+'[1]10116'!D26</f>
        <v>0</v>
      </c>
      <c r="E26" s="369">
        <f>'[1]150101'!E26+'[1]150107'!E26+'[1]250344м'!E26+'[1]091101'!E26+'[1]091107'!E26+'[1]120201'!E26+'[1]180109'!E26+'[1]180410'!E26+'[1]150118'!E26+'[1]250344'!E26+'[1]180409'!E26+'[1]10116'!E26</f>
        <v>0</v>
      </c>
      <c r="F26" s="369">
        <f>'[1]150101'!F26+'[1]150107'!F26+'[1]250344м'!F26+'[1]091101'!F26+'[1]091107'!F26+'[1]120201'!F26+'[1]180109'!F26+'[1]180410'!F26+'[1]150118'!F26+'[1]250344'!F26+'[1]180409'!F26+'[1]10116'!F26</f>
        <v>0</v>
      </c>
      <c r="G26" s="369">
        <f>'[1]150101'!G26+'[1]150107'!G26+'[1]250344м'!G26+'[1]091101'!G26+'[1]091107'!G26+'[1]120201'!G26+'[1]180109'!G26+'[1]180410'!G26+'[1]150118'!G26+'[1]250344'!G26+'[1]180409'!G26+'[1]10116'!G26</f>
        <v>0</v>
      </c>
      <c r="H26" s="369">
        <f>'[1]150101'!H26+'[1]150107'!H26+'[1]250344м'!H26+'[1]091101'!H26+'[1]091107'!H26+'[1]120201'!H26+'[1]180109'!H26+'[1]180410'!H26+'[1]150118'!H26+'[1]250344'!H26+'[1]180409'!H26+'[1]10116'!H26</f>
        <v>0</v>
      </c>
      <c r="I26" s="369">
        <v>0</v>
      </c>
      <c r="J26" s="369">
        <f>'[1]150101'!J26+'[1]150107'!J26+'[1]250344м'!J26+'[1]091101'!J26+'[1]091107'!J26+'[1]120201'!J26+'[1]180109'!J26+'[1]180410'!J26+'[1]150118'!J26+'[1]250344'!J26+'[1]180409'!J26+'[1]10116'!J26</f>
        <v>0</v>
      </c>
      <c r="K26" s="369">
        <f>'[1]150101'!K26+'[1]150107'!K26+'[1]250344м'!K26+'[1]091101'!K26+'[1]091107'!K26+'[1]120201'!K26+'[1]180109'!K26+'[1]180410'!K26+'[1]150118'!K26+'[1]250344'!K26+'[1]180409'!K26+'[1]10116'!K26</f>
        <v>0</v>
      </c>
      <c r="L26" s="369">
        <f>'[1]150101'!L26+'[1]150107'!L26+'[1]250344м'!L26+'[1]091101'!L26+'[1]091107'!L26+'[1]120201'!L26+'[1]180109'!L26+'[1]180410'!L26+'[1]150118'!L26+'[1]250344'!L26+'[1]180409'!L26+'[1]10116'!L26</f>
        <v>0</v>
      </c>
      <c r="M26" s="369">
        <v>0</v>
      </c>
      <c r="N26" s="369">
        <f>'[1]150101'!N26+'[1]150107'!N26+'[1]250344м'!N26+'[1]091101'!N26+'[1]091107'!N26+'[1]120201'!N26+'[1]180109'!N26+'[1]180410'!N26+'[1]150118'!N26+'[1]250344'!N26+'[1]180409'!N26+'[1]10116'!N26</f>
        <v>0</v>
      </c>
      <c r="O26" s="369">
        <f>'[1]150101'!O26+'[1]150107'!O26+'[1]250344м'!O26+'[1]091101'!O26+'[1]091107'!O26+'[1]120201'!O26+'[1]180109'!O26+'[1]180410'!O26+'[1]150118'!O26+'[1]250344'!O26+'[1]180409'!O26+'[1]10116'!O26</f>
        <v>0</v>
      </c>
      <c r="P26" s="369">
        <v>0</v>
      </c>
      <c r="Q26" s="447">
        <f>'[1]150101'!Q28+'[1]10116'!O26</f>
        <v>0</v>
      </c>
      <c r="R26" s="448">
        <f>'[1]150101'!R28+'[1]10116'!Q26</f>
        <v>0</v>
      </c>
      <c r="S26" s="448">
        <f>'[1]150101'!S28+'[1]10116'!R26</f>
        <v>0</v>
      </c>
      <c r="T26" s="448">
        <f>'[1]150101'!T28+'[1]10116'!R26</f>
        <v>0</v>
      </c>
      <c r="U26" s="155">
        <f>'[1]150101'!U28+'[1]10116'!T26</f>
        <v>0</v>
      </c>
      <c r="V26" s="155">
        <f>'[1]150101'!V28+'[1]10116'!U26</f>
        <v>0</v>
      </c>
      <c r="W26" s="155">
        <f>'[1]150101'!W28+'[1]10116'!V26</f>
        <v>0</v>
      </c>
      <c r="X26" s="155">
        <f>'[1]150101'!X28+'[1]10116'!W26</f>
        <v>0</v>
      </c>
      <c r="Y26" s="155">
        <f>'[1]150101'!Y28+'[1]10116'!X26</f>
        <v>0</v>
      </c>
      <c r="Z26" s="155">
        <f>'[1]150101'!Z28+'[1]10116'!Y26</f>
        <v>0</v>
      </c>
      <c r="AA26" s="155">
        <f>'[1]150101'!AA28+'[1]10116'!Z26</f>
        <v>0</v>
      </c>
      <c r="AB26" s="155">
        <f>'[1]150101'!AB28+'[1]10116'!AA26</f>
        <v>0</v>
      </c>
      <c r="AC26" s="155">
        <f>'[1]150101'!AC28+'[1]10116'!AB26</f>
        <v>0</v>
      </c>
      <c r="AD26" s="155">
        <f>'[1]150101'!AD28+'[1]10116'!AC26</f>
        <v>0</v>
      </c>
      <c r="AE26" s="155">
        <f>'[1]150101'!AE28+'[1]10116'!AD26</f>
        <v>0</v>
      </c>
      <c r="AF26" s="155">
        <f>'[1]150101'!AF28+'[1]10116'!AE26</f>
        <v>0</v>
      </c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</row>
    <row r="27" spans="1:65" s="161" customFormat="1" ht="15" customHeight="1">
      <c r="A27" s="162" t="s">
        <v>67</v>
      </c>
      <c r="B27" s="152">
        <v>1110</v>
      </c>
      <c r="C27" s="143" t="s">
        <v>68</v>
      </c>
      <c r="D27" s="369">
        <f>'[1]150101'!D27+'[1]150107'!D27+'[1]250344м'!D27+'[1]091101'!D27+'[1]091107'!D27+'[1]120201'!D27+'[1]180109'!D27+'[1]180410'!D27+'[1]150118'!D27+'[1]250344'!D27+'[1]180409'!D27+'[1]10116'!D27</f>
        <v>0</v>
      </c>
      <c r="E27" s="369">
        <f>'[1]150101'!E27+'[1]150107'!E27+'[1]250344м'!E27+'[1]091101'!E27+'[1]091107'!E27+'[1]120201'!E27+'[1]180109'!E27+'[1]180410'!E27+'[1]150118'!E27+'[1]250344'!E27+'[1]180409'!E27+'[1]10116'!E27</f>
        <v>0</v>
      </c>
      <c r="F27" s="369">
        <f>'[1]150101'!F27+'[1]150107'!F27+'[1]250344м'!F27+'[1]091101'!F27+'[1]091107'!F27+'[1]120201'!F27+'[1]180109'!F27+'[1]180410'!F27+'[1]150118'!F27+'[1]250344'!F27+'[1]180409'!F27+'[1]10116'!F27</f>
        <v>0</v>
      </c>
      <c r="G27" s="369">
        <f>'[1]150101'!G27+'[1]150107'!G27+'[1]250344м'!G27+'[1]091101'!G27+'[1]091107'!G27+'[1]120201'!G27+'[1]180109'!G27+'[1]180410'!G27+'[1]150118'!G27+'[1]250344'!G27+'[1]180409'!G27+'[1]10116'!G27</f>
        <v>0</v>
      </c>
      <c r="H27" s="369">
        <f>'[1]150101'!H27+'[1]150107'!H27+'[1]250344м'!H27+'[1]091101'!H27+'[1]091107'!H27+'[1]120201'!H27+'[1]180109'!H27+'[1]180410'!H27+'[1]150118'!H27+'[1]250344'!H27+'[1]180409'!H27+'[1]10116'!H27</f>
        <v>0</v>
      </c>
      <c r="I27" s="369">
        <v>0</v>
      </c>
      <c r="J27" s="369">
        <f>'[1]150101'!J27+'[1]150107'!J27+'[1]250344м'!J27+'[1]091101'!J27+'[1]091107'!J27+'[1]120201'!J27+'[1]180109'!J27+'[1]180410'!J27+'[1]150118'!J27+'[1]250344'!J27+'[1]180409'!J27+'[1]10116'!J27</f>
        <v>0</v>
      </c>
      <c r="K27" s="369">
        <f>'[1]150101'!K27+'[1]150107'!K27+'[1]250344м'!K27+'[1]091101'!K27+'[1]091107'!K27+'[1]120201'!K27+'[1]180109'!K27+'[1]180410'!K27+'[1]150118'!K27+'[1]250344'!K27+'[1]180409'!K27+'[1]10116'!K27</f>
        <v>0</v>
      </c>
      <c r="L27" s="369">
        <f>'[1]150101'!L27+'[1]150107'!L27+'[1]250344м'!L27+'[1]091101'!L27+'[1]091107'!L27+'[1]120201'!L27+'[1]180109'!L27+'[1]180410'!L27+'[1]150118'!L27+'[1]250344'!L27+'[1]180409'!L27+'[1]10116'!L27</f>
        <v>0</v>
      </c>
      <c r="M27" s="369">
        <v>0</v>
      </c>
      <c r="N27" s="369">
        <f>'[1]150101'!N27+'[1]150107'!N27+'[1]250344м'!N27+'[1]091101'!N27+'[1]091107'!N27+'[1]120201'!N27+'[1]180109'!N27+'[1]180410'!N27+'[1]150118'!N27+'[1]250344'!N27+'[1]180409'!N27+'[1]10116'!N27</f>
        <v>0</v>
      </c>
      <c r="O27" s="369">
        <f>'[1]150101'!O27+'[1]150107'!O27+'[1]250344м'!O27+'[1]091101'!O27+'[1]091107'!O27+'[1]120201'!O27+'[1]180109'!O27+'[1]180410'!O27+'[1]150118'!O27+'[1]250344'!O27+'[1]180409'!O27+'[1]10116'!O27</f>
        <v>0</v>
      </c>
      <c r="P27" s="369">
        <v>0</v>
      </c>
      <c r="Q27" s="447">
        <f>'[1]150101'!Q29+'[1]10116'!O27</f>
        <v>0</v>
      </c>
      <c r="R27" s="448">
        <f>'[1]150101'!R29+'[1]10116'!Q27</f>
        <v>0</v>
      </c>
      <c r="S27" s="448"/>
      <c r="T27" s="448">
        <f>'[1]150101'!T29+'[1]10116'!R27</f>
        <v>0</v>
      </c>
      <c r="U27" s="155">
        <f>'[1]150101'!U29+'[1]10116'!T27</f>
        <v>0</v>
      </c>
      <c r="V27" s="155">
        <f>'[1]150101'!V29+'[1]10116'!U27</f>
        <v>0</v>
      </c>
      <c r="W27" s="155">
        <f>'[1]150101'!W29+'[1]10116'!V27</f>
        <v>0</v>
      </c>
      <c r="X27" s="155">
        <f>'[1]150101'!X29+'[1]10116'!W27</f>
        <v>0</v>
      </c>
      <c r="Y27" s="155">
        <f>'[1]150101'!Y29+'[1]10116'!X27</f>
        <v>0</v>
      </c>
      <c r="Z27" s="155">
        <f>'[1]150101'!Z29+'[1]10116'!Y27</f>
        <v>0</v>
      </c>
      <c r="AA27" s="155">
        <f>'[1]150101'!AA29+'[1]10116'!Z27</f>
        <v>0</v>
      </c>
      <c r="AB27" s="155">
        <f>'[1]150101'!AB29+'[1]10116'!AA27</f>
        <v>0</v>
      </c>
      <c r="AC27" s="155">
        <f>'[1]150101'!AC29+'[1]10116'!AB27</f>
        <v>0</v>
      </c>
      <c r="AD27" s="155">
        <f>'[1]150101'!AD29+'[1]10116'!AC27</f>
        <v>0</v>
      </c>
      <c r="AE27" s="155">
        <f>'[1]150101'!AE29+'[1]10116'!AD27</f>
        <v>0</v>
      </c>
      <c r="AF27" s="155">
        <f>'[1]150101'!AF29+'[1]10116'!AE27</f>
        <v>0</v>
      </c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</row>
    <row r="28" spans="1:65" ht="15.75" customHeight="1">
      <c r="A28" s="156" t="s">
        <v>69</v>
      </c>
      <c r="B28" s="166">
        <v>2111</v>
      </c>
      <c r="C28" s="143" t="s">
        <v>70</v>
      </c>
      <c r="D28" s="369">
        <f>'[1]150101'!D28+'[1]150107'!D28+'[1]250344м'!D28+'[1]091101'!D28+'[1]091107'!D28+'[1]120201'!D28+'[1]180109'!D28+'[1]180410'!D28+'[1]150118'!D28+'[1]250344'!D28+'[1]180409'!D28+'[1]10116'!D28</f>
        <v>0</v>
      </c>
      <c r="E28" s="369">
        <f>'[1]150101'!E28+'[1]150107'!E28+'[1]250344м'!E28+'[1]091101'!E28+'[1]091107'!E28+'[1]120201'!E28+'[1]180109'!E28+'[1]180410'!E28+'[1]150118'!E28+'[1]250344'!E28+'[1]180409'!E28+'[1]10116'!E28</f>
        <v>0</v>
      </c>
      <c r="F28" s="369">
        <f>'[1]150101'!F28+'[1]150107'!F28+'[1]250344м'!F28+'[1]091101'!F28+'[1]091107'!F28+'[1]120201'!F28+'[1]180109'!F28+'[1]180410'!F28+'[1]150118'!F28+'[1]250344'!F28+'[1]180409'!F28+'[1]10116'!F28</f>
        <v>0</v>
      </c>
      <c r="G28" s="369">
        <f>'[1]150101'!G28+'[1]150107'!G28+'[1]250344м'!G28+'[1]091101'!G28+'[1]091107'!G28+'[1]120201'!G28+'[1]180109'!G28+'[1]180410'!G28+'[1]150118'!G28+'[1]250344'!G28+'[1]180409'!G28+'[1]10116'!G28</f>
        <v>0</v>
      </c>
      <c r="H28" s="369">
        <f>'[1]150101'!H28+'[1]150107'!H28+'[1]250344м'!H28+'[1]091101'!H28+'[1]091107'!H28+'[1]120201'!H28+'[1]180109'!H28+'[1]180410'!H28+'[1]150118'!H28+'[1]250344'!H28+'[1]180409'!H28+'[1]10116'!H28</f>
        <v>0</v>
      </c>
      <c r="I28" s="369">
        <v>0</v>
      </c>
      <c r="J28" s="369">
        <f>'[1]150101'!J28+'[1]150107'!J28+'[1]250344м'!J28+'[1]091101'!J28+'[1]091107'!J28+'[1]120201'!J28+'[1]180109'!J28+'[1]180410'!J28+'[1]150118'!J28+'[1]250344'!J28+'[1]180409'!J28+'[1]10116'!J28</f>
        <v>0</v>
      </c>
      <c r="K28" s="369">
        <f>'[1]150101'!K28+'[1]150107'!K28+'[1]250344м'!K28+'[1]091101'!K28+'[1]091107'!K28+'[1]120201'!K28+'[1]180109'!K28+'[1]180410'!K28+'[1]150118'!K28+'[1]250344'!K28+'[1]180409'!K28+'[1]10116'!K28</f>
        <v>0</v>
      </c>
      <c r="L28" s="369">
        <f>'[1]150101'!L28+'[1]150107'!L28+'[1]250344м'!L28+'[1]091101'!L28+'[1]091107'!L28+'[1]120201'!L28+'[1]180109'!L28+'[1]180410'!L28+'[1]150118'!L28+'[1]250344'!L28+'[1]180409'!L28+'[1]10116'!L28</f>
        <v>0</v>
      </c>
      <c r="M28" s="369">
        <v>0</v>
      </c>
      <c r="N28" s="369">
        <f>'[1]150101'!N28+'[1]150107'!N28+'[1]250344м'!N28+'[1]091101'!N28+'[1]091107'!N28+'[1]120201'!N28+'[1]180109'!N28+'[1]180410'!N28+'[1]150118'!N28+'[1]250344'!N28+'[1]180409'!N28+'[1]10116'!N28</f>
        <v>0</v>
      </c>
      <c r="O28" s="369">
        <f>'[1]150101'!O28+'[1]150107'!O28+'[1]250344м'!O28+'[1]091101'!O28+'[1]091107'!O28+'[1]120201'!O28+'[1]180109'!O28+'[1]180410'!O28+'[1]150118'!O28+'[1]250344'!O28+'[1]180409'!O28+'[1]10116'!O28</f>
        <v>0</v>
      </c>
      <c r="P28" s="369">
        <v>0</v>
      </c>
      <c r="Q28" s="447">
        <f>'[1]150101'!Q30+'[1]10116'!O28</f>
        <v>0</v>
      </c>
      <c r="R28" s="448">
        <f>'[1]150101'!R30+'[1]10116'!Q28</f>
        <v>0</v>
      </c>
      <c r="S28" s="448"/>
      <c r="T28" s="448">
        <f>'[1]150101'!T30+'[1]10116'!R28</f>
        <v>0</v>
      </c>
      <c r="U28" s="155">
        <f>'[1]150101'!U30+'[1]10116'!T28</f>
        <v>0</v>
      </c>
      <c r="V28" s="155">
        <f>'[1]150101'!V30+'[1]10116'!U28</f>
        <v>0</v>
      </c>
      <c r="W28" s="155">
        <f>'[1]150101'!W30+'[1]10116'!V28</f>
        <v>0</v>
      </c>
      <c r="X28" s="155">
        <f>'[1]150101'!X30+'[1]10116'!W28</f>
        <v>0</v>
      </c>
      <c r="Y28" s="155">
        <f>'[1]150101'!Y30+'[1]10116'!X28</f>
        <v>0</v>
      </c>
      <c r="Z28" s="155">
        <f>'[1]150101'!Z30+'[1]10116'!Y28</f>
        <v>0</v>
      </c>
      <c r="AA28" s="155">
        <f>'[1]150101'!AA30+'[1]10116'!Z28</f>
        <v>0</v>
      </c>
      <c r="AB28" s="155">
        <f>'[1]150101'!AB30+'[1]10116'!AA28</f>
        <v>0</v>
      </c>
      <c r="AC28" s="155">
        <f>'[1]150101'!AC30+'[1]10116'!AB28</f>
        <v>0</v>
      </c>
      <c r="AD28" s="155">
        <f>'[1]150101'!AD30+'[1]10116'!AC28</f>
        <v>0</v>
      </c>
      <c r="AE28" s="155">
        <f>'[1]150101'!AE30+'[1]10116'!AD28</f>
        <v>0</v>
      </c>
      <c r="AF28" s="155">
        <f>'[1]150101'!AF30+'[1]10116'!AE28</f>
        <v>0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161" customFormat="1" ht="16.5" customHeight="1">
      <c r="A29" s="156" t="s">
        <v>71</v>
      </c>
      <c r="B29" s="168">
        <v>2112</v>
      </c>
      <c r="C29" s="143" t="s">
        <v>72</v>
      </c>
      <c r="D29" s="369">
        <f>'[1]150101'!D29+'[1]150107'!D29+'[1]250344м'!D29+'[1]091101'!D29+'[1]091107'!D29+'[1]120201'!D29+'[1]180109'!D29+'[1]180410'!D29+'[1]150118'!D29+'[1]250344'!D29+'[1]180409'!D29+'[1]10116'!D29</f>
        <v>0</v>
      </c>
      <c r="E29" s="369">
        <f>'[1]150101'!E29+'[1]150107'!E29+'[1]250344м'!E29+'[1]091101'!E29+'[1]091107'!E29+'[1]120201'!E29+'[1]180109'!E29+'[1]180410'!E29+'[1]150118'!E29+'[1]250344'!E29+'[1]180409'!E29+'[1]10116'!E29</f>
        <v>0</v>
      </c>
      <c r="F29" s="369">
        <f>'[1]150101'!F29+'[1]150107'!F29+'[1]250344м'!F29+'[1]091101'!F29+'[1]091107'!F29+'[1]120201'!F29+'[1]180109'!F29+'[1]180410'!F29+'[1]150118'!F29+'[1]250344'!F29+'[1]180409'!F29+'[1]10116'!F29</f>
        <v>0</v>
      </c>
      <c r="G29" s="369">
        <f>'[1]150101'!G29+'[1]150107'!G29+'[1]250344м'!G29+'[1]091101'!G29+'[1]091107'!G29+'[1]120201'!G29+'[1]180109'!G29+'[1]180410'!G29+'[1]150118'!G29+'[1]250344'!G29+'[1]180409'!G29+'[1]10116'!G29</f>
        <v>0</v>
      </c>
      <c r="H29" s="369">
        <f>'[1]150101'!H29+'[1]150107'!H29+'[1]250344м'!H29+'[1]091101'!H29+'[1]091107'!H29+'[1]120201'!H29+'[1]180109'!H29+'[1]180410'!H29+'[1]150118'!H29+'[1]250344'!H29+'[1]180409'!H29+'[1]10116'!H29</f>
        <v>0</v>
      </c>
      <c r="I29" s="369">
        <v>0</v>
      </c>
      <c r="J29" s="369">
        <f>'[1]150101'!J29+'[1]150107'!J29+'[1]250344м'!J29+'[1]091101'!J29+'[1]091107'!J29+'[1]120201'!J29+'[1]180109'!J29+'[1]180410'!J29+'[1]150118'!J29+'[1]250344'!J29+'[1]180409'!J29+'[1]10116'!J29</f>
        <v>0</v>
      </c>
      <c r="K29" s="369">
        <f>'[1]150101'!K29+'[1]150107'!K29+'[1]250344м'!K29+'[1]091101'!K29+'[1]091107'!K29+'[1]120201'!K29+'[1]180109'!K29+'[1]180410'!K29+'[1]150118'!K29+'[1]250344'!K29+'[1]180409'!K29+'[1]10116'!K29</f>
        <v>0</v>
      </c>
      <c r="L29" s="369">
        <f>'[1]150101'!L29+'[1]150107'!L29+'[1]250344м'!L29+'[1]091101'!L29+'[1]091107'!L29+'[1]120201'!L29+'[1]180109'!L29+'[1]180410'!L29+'[1]150118'!L29+'[1]250344'!L29+'[1]180409'!L29+'[1]10116'!L29</f>
        <v>0</v>
      </c>
      <c r="M29" s="369">
        <v>0</v>
      </c>
      <c r="N29" s="369">
        <f>'[1]150101'!N29+'[1]150107'!N29+'[1]250344м'!N29+'[1]091101'!N29+'[1]091107'!N29+'[1]120201'!N29+'[1]180109'!N29+'[1]180410'!N29+'[1]150118'!N29+'[1]250344'!N29+'[1]180409'!N29+'[1]10116'!N29</f>
        <v>0</v>
      </c>
      <c r="O29" s="369">
        <f>'[1]150101'!O29+'[1]150107'!O29+'[1]250344м'!O29+'[1]091101'!O29+'[1]091107'!O29+'[1]120201'!O29+'[1]180109'!O29+'[1]180410'!O29+'[1]150118'!O29+'[1]250344'!O29+'[1]180409'!O29+'[1]10116'!O29</f>
        <v>0</v>
      </c>
      <c r="P29" s="369">
        <v>0</v>
      </c>
      <c r="Q29" s="447">
        <f>'[1]150101'!Q31+'[1]10116'!O29</f>
        <v>0</v>
      </c>
      <c r="R29" s="448">
        <f>'[1]150101'!R31+'[1]10116'!Q29</f>
        <v>0</v>
      </c>
      <c r="S29" s="448"/>
      <c r="T29" s="448">
        <f>'[1]150101'!T31+'[1]10116'!R29</f>
        <v>0</v>
      </c>
      <c r="U29" s="155">
        <f>'[1]150101'!U31+'[1]10116'!T29</f>
        <v>0</v>
      </c>
      <c r="V29" s="155">
        <f>'[1]150101'!V31+'[1]10116'!U29</f>
        <v>0</v>
      </c>
      <c r="W29" s="155">
        <f>'[1]150101'!W31+'[1]10116'!V29</f>
        <v>0</v>
      </c>
      <c r="X29" s="155">
        <f>'[1]150101'!X31+'[1]10116'!W29</f>
        <v>0</v>
      </c>
      <c r="Y29" s="155">
        <f>'[1]150101'!Y31+'[1]10116'!X29</f>
        <v>0</v>
      </c>
      <c r="Z29" s="155">
        <f>'[1]150101'!Z31+'[1]10116'!Y29</f>
        <v>0</v>
      </c>
      <c r="AA29" s="155">
        <f>'[1]150101'!AA31+'[1]10116'!Z29</f>
        <v>0</v>
      </c>
      <c r="AB29" s="155">
        <f>'[1]150101'!AB31+'[1]10116'!AA29</f>
        <v>0</v>
      </c>
      <c r="AC29" s="155">
        <f>'[1]150101'!AC31+'[1]10116'!AB29</f>
        <v>0</v>
      </c>
      <c r="AD29" s="155">
        <f>'[1]150101'!AD31+'[1]10116'!AC29</f>
        <v>0</v>
      </c>
      <c r="AE29" s="155">
        <f>'[1]150101'!AE31+'[1]10116'!AD29</f>
        <v>0</v>
      </c>
      <c r="AF29" s="155">
        <f>'[1]150101'!AF31+'[1]10116'!AE29</f>
        <v>0</v>
      </c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</row>
    <row r="30" spans="1:65" ht="16.5" customHeight="1">
      <c r="A30" s="162" t="s">
        <v>73</v>
      </c>
      <c r="B30" s="169">
        <v>2120</v>
      </c>
      <c r="C30" s="143" t="s">
        <v>74</v>
      </c>
      <c r="D30" s="369">
        <f>'[1]150101'!D30+'[1]150107'!D30+'[1]250344м'!D30+'[1]091101'!D30+'[1]091107'!D30+'[1]120201'!D30+'[1]180109'!D30+'[1]180410'!D30+'[1]150118'!D30+'[1]250344'!D30+'[1]180409'!D30+'[1]10116'!D30</f>
        <v>0</v>
      </c>
      <c r="E30" s="369">
        <f>'[1]150101'!E30+'[1]150107'!E30+'[1]250344м'!E30+'[1]091101'!E30+'[1]091107'!E30+'[1]120201'!E30+'[1]180109'!E30+'[1]180410'!E30+'[1]150118'!E30+'[1]250344'!E30+'[1]180409'!E30+'[1]10116'!E30</f>
        <v>0</v>
      </c>
      <c r="F30" s="369">
        <f>'[1]150101'!F30+'[1]150107'!F30+'[1]250344м'!F30+'[1]091101'!F30+'[1]091107'!F30+'[1]120201'!F30+'[1]180109'!F30+'[1]180410'!F30+'[1]150118'!F30+'[1]250344'!F30+'[1]180409'!F30+'[1]10116'!F30</f>
        <v>0</v>
      </c>
      <c r="G30" s="369">
        <f>'[1]150101'!G30+'[1]150107'!G30+'[1]250344м'!G30+'[1]091101'!G30+'[1]091107'!G30+'[1]120201'!G30+'[1]180109'!G30+'[1]180410'!G30+'[1]150118'!G30+'[1]250344'!G30+'[1]180409'!G30+'[1]10116'!G30</f>
        <v>0</v>
      </c>
      <c r="H30" s="369">
        <f>'[1]150101'!H30+'[1]150107'!H30+'[1]250344м'!H30+'[1]091101'!H30+'[1]091107'!H30+'[1]120201'!H30+'[1]180109'!H30+'[1]180410'!H30+'[1]150118'!H30+'[1]250344'!H30+'[1]180409'!H30+'[1]10116'!H30</f>
        <v>0</v>
      </c>
      <c r="I30" s="369">
        <v>0</v>
      </c>
      <c r="J30" s="369">
        <f>'[1]150101'!J30+'[1]150107'!J30+'[1]250344м'!J30+'[1]091101'!J30+'[1]091107'!J30+'[1]120201'!J30+'[1]180109'!J30+'[1]180410'!J30+'[1]150118'!J30+'[1]250344'!J30+'[1]180409'!J30+'[1]10116'!J30</f>
        <v>0</v>
      </c>
      <c r="K30" s="369">
        <f>'[1]150101'!K30+'[1]150107'!K30+'[1]250344м'!K30+'[1]091101'!K30+'[1]091107'!K30+'[1]120201'!K30+'[1]180109'!K30+'[1]180410'!K30+'[1]150118'!K30+'[1]250344'!K30+'[1]180409'!K30+'[1]10116'!K30</f>
        <v>0</v>
      </c>
      <c r="L30" s="369">
        <f>'[1]150101'!L30+'[1]150107'!L30+'[1]250344м'!L30+'[1]091101'!L30+'[1]091107'!L30+'[1]120201'!L30+'[1]180109'!L30+'[1]180410'!L30+'[1]150118'!L30+'[1]250344'!L30+'[1]180409'!L30+'[1]10116'!L30</f>
        <v>0</v>
      </c>
      <c r="M30" s="369">
        <v>0</v>
      </c>
      <c r="N30" s="369">
        <f>'[1]150101'!N30+'[1]150107'!N30+'[1]250344м'!N30+'[1]091101'!N30+'[1]091107'!N30+'[1]120201'!N30+'[1]180109'!N30+'[1]180410'!N30+'[1]150118'!N30+'[1]250344'!N30+'[1]180409'!N30+'[1]10116'!N30</f>
        <v>0</v>
      </c>
      <c r="O30" s="369">
        <f>'[1]150101'!O30+'[1]150107'!O30+'[1]250344м'!O30+'[1]091101'!O30+'[1]091107'!O30+'[1]120201'!O30+'[1]180109'!O30+'[1]180410'!O30+'[1]150118'!O30+'[1]250344'!O30+'[1]180409'!O30+'[1]10116'!O30</f>
        <v>0</v>
      </c>
      <c r="P30" s="369">
        <v>0</v>
      </c>
      <c r="Q30" s="447">
        <f>'[1]150101'!Q32+'[1]10116'!O30</f>
        <v>0</v>
      </c>
      <c r="R30" s="448">
        <f>'[1]150101'!R32+'[1]10116'!Q30</f>
        <v>0</v>
      </c>
      <c r="S30" s="448"/>
      <c r="T30" s="448">
        <f>'[1]150101'!T32+'[1]10116'!R30</f>
        <v>0</v>
      </c>
      <c r="U30" s="155">
        <f>'[1]150101'!U32+'[1]10116'!T30</f>
        <v>0</v>
      </c>
      <c r="V30" s="155">
        <f>'[1]150101'!V32+'[1]10116'!U30</f>
        <v>0</v>
      </c>
      <c r="W30" s="155">
        <f>'[1]150101'!W32+'[1]10116'!V30</f>
        <v>0</v>
      </c>
      <c r="X30" s="155">
        <f>'[1]150101'!X32+'[1]10116'!W30</f>
        <v>0</v>
      </c>
      <c r="Y30" s="155">
        <f>'[1]150101'!Y32+'[1]10116'!X30</f>
        <v>0</v>
      </c>
      <c r="Z30" s="155">
        <f>'[1]150101'!Z32+'[1]10116'!Y30</f>
        <v>0</v>
      </c>
      <c r="AA30" s="155">
        <f>'[1]150101'!AA32+'[1]10116'!Z30</f>
        <v>0</v>
      </c>
      <c r="AB30" s="155">
        <f>'[1]150101'!AB32+'[1]10116'!AA30</f>
        <v>0</v>
      </c>
      <c r="AC30" s="155">
        <f>'[1]150101'!AC32+'[1]10116'!AB30</f>
        <v>0</v>
      </c>
      <c r="AD30" s="155">
        <f>'[1]150101'!AD32+'[1]10116'!AC30</f>
        <v>0</v>
      </c>
      <c r="AE30" s="155">
        <f>'[1]150101'!AE32+'[1]10116'!AD30</f>
        <v>0</v>
      </c>
      <c r="AF30" s="155">
        <f>'[1]150101'!AF32+'[1]10116'!AE30</f>
        <v>0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ht="16.5" customHeight="1">
      <c r="A31" s="171" t="s">
        <v>75</v>
      </c>
      <c r="B31" s="172">
        <v>2200</v>
      </c>
      <c r="C31" s="143" t="s">
        <v>76</v>
      </c>
      <c r="D31" s="369">
        <f>'[1]150101'!D31+'[1]150107'!D31+'[1]250344м'!D31+'[1]091101'!D31+'[1]091107'!D31+'[1]120201'!D31+'[1]180109'!D31+'[1]180410'!D31+'[1]150118'!D31+'[1]250344'!D31+'[1]180409'!D31+'[1]10116'!D31</f>
        <v>0</v>
      </c>
      <c r="E31" s="369">
        <f>'[1]150101'!E31+'[1]150107'!E31+'[1]250344м'!E31+'[1]091101'!E31+'[1]091107'!E31+'[1]120201'!E31+'[1]180109'!E31+'[1]180410'!E31+'[1]150118'!E31+'[1]250344'!E31+'[1]180409'!E31+'[1]10116'!E31</f>
        <v>0</v>
      </c>
      <c r="F31" s="369">
        <f>'[1]150101'!F31+'[1]150107'!F31+'[1]250344м'!F31+'[1]091101'!F31+'[1]091107'!F31+'[1]120201'!F31+'[1]180109'!F31+'[1]180410'!F31+'[1]150118'!F31+'[1]250344'!F31+'[1]180409'!F31+'[1]10116'!F31</f>
        <v>0</v>
      </c>
      <c r="G31" s="369">
        <f>'[1]150101'!G31+'[1]150107'!G31+'[1]250344м'!G31+'[1]091101'!G31+'[1]091107'!G31+'[1]120201'!G31+'[1]180109'!G31+'[1]180410'!G31+'[1]150118'!G31+'[1]250344'!G31+'[1]180409'!G31+'[1]10116'!G31</f>
        <v>0</v>
      </c>
      <c r="H31" s="369">
        <f>'[1]150101'!H31+'[1]150107'!H31+'[1]250344м'!H31+'[1]091101'!H31+'[1]091107'!H31+'[1]120201'!H31+'[1]180109'!H31+'[1]180410'!H31+'[1]150118'!H31+'[1]250344'!H31+'[1]180409'!H31+'[1]10116'!H31</f>
        <v>0</v>
      </c>
      <c r="I31" s="369">
        <v>0</v>
      </c>
      <c r="J31" s="369">
        <f>'[1]150101'!J31+'[1]150107'!J31+'[1]250344м'!J31+'[1]091101'!J31+'[1]091107'!J31+'[1]120201'!J31+'[1]180109'!J31+'[1]180410'!J31+'[1]150118'!J31+'[1]250344'!J31+'[1]180409'!J31+'[1]10116'!J31</f>
        <v>0</v>
      </c>
      <c r="K31" s="369">
        <f>'[1]150101'!K31+'[1]150107'!K31+'[1]250344м'!K31+'[1]091101'!K31+'[1]091107'!K31+'[1]120201'!K31+'[1]180109'!K31+'[1]180410'!K31+'[1]150118'!K31+'[1]250344'!K31+'[1]180409'!K31+'[1]10116'!K31</f>
        <v>0</v>
      </c>
      <c r="L31" s="369">
        <f>'[1]150101'!L31+'[1]150107'!L31+'[1]250344м'!L31+'[1]091101'!L31+'[1]091107'!L31+'[1]120201'!L31+'[1]180109'!L31+'[1]180410'!L31+'[1]150118'!L31+'[1]250344'!L31+'[1]180409'!L31+'[1]10116'!L31</f>
        <v>0</v>
      </c>
      <c r="M31" s="369">
        <v>0</v>
      </c>
      <c r="N31" s="369">
        <f>'[1]150101'!N31+'[1]150107'!N31+'[1]250344м'!N31+'[1]091101'!N31+'[1]091107'!N31+'[1]120201'!N31+'[1]180109'!N31+'[1]180410'!N31+'[1]150118'!N31+'[1]250344'!N31+'[1]180409'!N31+'[1]10116'!N31</f>
        <v>0</v>
      </c>
      <c r="O31" s="369">
        <f>'[1]150101'!O31+'[1]150107'!O31+'[1]250344м'!O31+'[1]091101'!O31+'[1]091107'!O31+'[1]120201'!O31+'[1]180109'!O31+'[1]180410'!O31+'[1]150118'!O31+'[1]250344'!O31+'[1]180409'!O31+'[1]10116'!O31</f>
        <v>0</v>
      </c>
      <c r="P31" s="369">
        <v>0</v>
      </c>
      <c r="Q31" s="447">
        <f>'[1]150101'!Q33+'[1]10116'!O31</f>
        <v>0</v>
      </c>
      <c r="R31" s="448">
        <f>'[1]150101'!R33+'[1]10116'!Q31</f>
        <v>0</v>
      </c>
      <c r="S31" s="448">
        <f>'[1]150101'!S33+'[1]10116'!R31</f>
        <v>0</v>
      </c>
      <c r="T31" s="448">
        <f>'[1]150101'!T33+'[1]10116'!R31</f>
        <v>0</v>
      </c>
      <c r="U31" s="155">
        <f>'[1]150101'!U33+'[1]10116'!T31</f>
        <v>0</v>
      </c>
      <c r="V31" s="155">
        <f>'[1]150101'!V33+'[1]10116'!U31</f>
        <v>0</v>
      </c>
      <c r="W31" s="155">
        <f>'[1]150101'!W33+'[1]10116'!V31</f>
        <v>0</v>
      </c>
      <c r="X31" s="155">
        <f>'[1]150101'!X33+'[1]10116'!W31</f>
        <v>0</v>
      </c>
      <c r="Y31" s="155">
        <f>'[1]150101'!Y33+'[1]10116'!X31</f>
        <v>0</v>
      </c>
      <c r="Z31" s="155">
        <f>'[1]150101'!Z33+'[1]10116'!Y31</f>
        <v>0</v>
      </c>
      <c r="AA31" s="155">
        <f>'[1]150101'!AA33+'[1]10116'!Z31</f>
        <v>0</v>
      </c>
      <c r="AB31" s="155">
        <f>'[1]150101'!AB33+'[1]10116'!AA31</f>
        <v>0</v>
      </c>
      <c r="AC31" s="155">
        <f>'[1]150101'!AC33+'[1]10116'!AB31</f>
        <v>0</v>
      </c>
      <c r="AD31" s="155">
        <f>'[1]150101'!AD33+'[1]10116'!AC31</f>
        <v>0</v>
      </c>
      <c r="AE31" s="155">
        <f>'[1]150101'!AE33+'[1]10116'!AD31</f>
        <v>0</v>
      </c>
      <c r="AF31" s="155">
        <f>'[1]150101'!AF33+'[1]10116'!AE31</f>
        <v>0</v>
      </c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ht="20.25" customHeight="1">
      <c r="A32" s="174" t="s">
        <v>77</v>
      </c>
      <c r="B32" s="175">
        <v>2210</v>
      </c>
      <c r="C32" s="143" t="s">
        <v>78</v>
      </c>
      <c r="D32" s="369">
        <f>'[1]150101'!D32+'[1]150107'!D32+'[1]250344м'!D32+'[1]091101'!D32+'[1]091107'!D32+'[1]120201'!D32+'[1]180109'!D32+'[1]180410'!D32+'[1]150118'!D32+'[1]250344'!D32+'[1]180409'!D32+'[1]10116'!D32</f>
        <v>0</v>
      </c>
      <c r="E32" s="369">
        <f>'[1]150101'!E32+'[1]150107'!E32+'[1]250344м'!E32+'[1]091101'!E32+'[1]091107'!E32+'[1]120201'!E32+'[1]180109'!E32+'[1]180410'!E32+'[1]150118'!E32+'[1]250344'!E32+'[1]180409'!E32+'[1]10116'!E32</f>
        <v>0</v>
      </c>
      <c r="F32" s="369">
        <f>'[1]150101'!F32+'[1]150107'!F32+'[1]250344м'!F32+'[1]091101'!F32+'[1]091107'!F32+'[1]120201'!F32+'[1]180109'!F32+'[1]180410'!F32+'[1]150118'!F32+'[1]250344'!F32+'[1]180409'!F32+'[1]10116'!F32</f>
        <v>0</v>
      </c>
      <c r="G32" s="369">
        <f>'[1]150101'!G32+'[1]150107'!G32+'[1]250344м'!G32+'[1]091101'!G32+'[1]091107'!G32+'[1]120201'!G32+'[1]180109'!G32+'[1]180410'!G32+'[1]150118'!G32+'[1]250344'!G32+'[1]180409'!G32+'[1]10116'!G32</f>
        <v>0</v>
      </c>
      <c r="H32" s="369">
        <f>'[1]150101'!H32+'[1]150107'!H32+'[1]250344м'!H32+'[1]091101'!H32+'[1]091107'!H32+'[1]120201'!H32+'[1]180109'!H32+'[1]180410'!H32+'[1]150118'!H32+'[1]250344'!H32+'[1]180409'!H32+'[1]10116'!H32</f>
        <v>0</v>
      </c>
      <c r="I32" s="369">
        <v>0</v>
      </c>
      <c r="J32" s="369">
        <f>'[1]150101'!J32+'[1]150107'!J32+'[1]250344м'!J32+'[1]091101'!J32+'[1]091107'!J32+'[1]120201'!J32+'[1]180109'!J32+'[1]180410'!J32+'[1]150118'!J32+'[1]250344'!J32+'[1]180409'!J32+'[1]10116'!J32</f>
        <v>0</v>
      </c>
      <c r="K32" s="369">
        <f>'[1]150101'!K32+'[1]150107'!K32+'[1]250344м'!K32+'[1]091101'!K32+'[1]091107'!K32+'[1]120201'!K32+'[1]180109'!K32+'[1]180410'!K32+'[1]150118'!K32+'[1]250344'!K32+'[1]180409'!K32+'[1]10116'!K32</f>
        <v>0</v>
      </c>
      <c r="L32" s="369">
        <f>'[1]150101'!L32+'[1]150107'!L32+'[1]250344м'!L32+'[1]091101'!L32+'[1]091107'!L32+'[1]120201'!L32+'[1]180109'!L32+'[1]180410'!L32+'[1]150118'!L32+'[1]250344'!L32+'[1]180409'!L32+'[1]10116'!L32</f>
        <v>0</v>
      </c>
      <c r="M32" s="369">
        <v>0</v>
      </c>
      <c r="N32" s="369">
        <f>'[1]150101'!N32+'[1]150107'!N32+'[1]250344м'!N32+'[1]091101'!N32+'[1]091107'!N32+'[1]120201'!N32+'[1]180109'!N32+'[1]180410'!N32+'[1]150118'!N32+'[1]250344'!N32+'[1]180409'!N32+'[1]10116'!N32</f>
        <v>0</v>
      </c>
      <c r="O32" s="369">
        <f>'[1]150101'!O32+'[1]150107'!O32+'[1]250344м'!O32+'[1]091101'!O32+'[1]091107'!O32+'[1]120201'!O32+'[1]180109'!O32+'[1]180410'!O32+'[1]150118'!O32+'[1]250344'!O32+'[1]180409'!O32+'[1]10116'!O32</f>
        <v>0</v>
      </c>
      <c r="P32" s="369">
        <v>0</v>
      </c>
      <c r="Q32" s="447">
        <f>'[1]150101'!Q34+'[1]10116'!O32</f>
        <v>0</v>
      </c>
      <c r="R32" s="448">
        <f>'[1]150101'!R34+'[1]10116'!Q32</f>
        <v>0</v>
      </c>
      <c r="S32" s="448"/>
      <c r="T32" s="448">
        <f>'[1]150101'!T34+'[1]10116'!R32</f>
        <v>0</v>
      </c>
      <c r="U32" s="155">
        <f>'[1]150101'!U34+'[1]10116'!T32</f>
        <v>0</v>
      </c>
      <c r="V32" s="155">
        <f>'[1]150101'!V34+'[1]10116'!U32</f>
        <v>0</v>
      </c>
      <c r="W32" s="155">
        <f>'[1]150101'!W34+'[1]10116'!V32</f>
        <v>0</v>
      </c>
      <c r="X32" s="155">
        <f>'[1]150101'!X34+'[1]10116'!W32</f>
        <v>0</v>
      </c>
      <c r="Y32" s="155">
        <f>'[1]150101'!Y34+'[1]10116'!X32</f>
        <v>0</v>
      </c>
      <c r="Z32" s="155">
        <f>'[1]150101'!Z34+'[1]10116'!Y32</f>
        <v>0</v>
      </c>
      <c r="AA32" s="155">
        <f>'[1]150101'!AA34+'[1]10116'!Z32</f>
        <v>0</v>
      </c>
      <c r="AB32" s="155">
        <f>'[1]150101'!AB34+'[1]10116'!AA32</f>
        <v>0</v>
      </c>
      <c r="AC32" s="155">
        <f>'[1]150101'!AC34+'[1]10116'!AB32</f>
        <v>0</v>
      </c>
      <c r="AD32" s="155">
        <f>'[1]150101'!AD34+'[1]10116'!AC32</f>
        <v>0</v>
      </c>
      <c r="AE32" s="155">
        <f>'[1]150101'!AE34+'[1]10116'!AD32</f>
        <v>0</v>
      </c>
      <c r="AF32" s="155">
        <f>'[1]150101'!AF34+'[1]10116'!AE32</f>
        <v>0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18" customHeight="1">
      <c r="A33" s="179" t="s">
        <v>79</v>
      </c>
      <c r="B33" s="175">
        <v>2220</v>
      </c>
      <c r="C33" s="180">
        <v>100</v>
      </c>
      <c r="D33" s="369">
        <f>'[1]150101'!D33+'[1]150107'!D33+'[1]250344м'!D33+'[1]091101'!D33+'[1]091107'!D33+'[1]120201'!D33+'[1]180109'!D33+'[1]180410'!D33+'[1]150118'!D33+'[1]250344'!D33+'[1]180409'!D33+'[1]10116'!D33</f>
        <v>0</v>
      </c>
      <c r="E33" s="369">
        <f>'[1]150101'!E33+'[1]150107'!E33+'[1]250344м'!E33+'[1]091101'!E33+'[1]091107'!E33+'[1]120201'!E33+'[1]180109'!E33+'[1]180410'!E33+'[1]150118'!E33+'[1]250344'!E33+'[1]180409'!E33+'[1]10116'!E33</f>
        <v>0</v>
      </c>
      <c r="F33" s="369">
        <f>'[1]150101'!F33+'[1]150107'!F33+'[1]250344м'!F33+'[1]091101'!F33+'[1]091107'!F33+'[1]120201'!F33+'[1]180109'!F33+'[1]180410'!F33+'[1]150118'!F33+'[1]250344'!F33+'[1]180409'!F33+'[1]10116'!F33</f>
        <v>0</v>
      </c>
      <c r="G33" s="369">
        <f>'[1]150101'!G33+'[1]150107'!G33+'[1]250344м'!G33+'[1]091101'!G33+'[1]091107'!G33+'[1]120201'!G33+'[1]180109'!G33+'[1]180410'!G33+'[1]150118'!G33+'[1]250344'!G33+'[1]180409'!G33+'[1]10116'!G33</f>
        <v>0</v>
      </c>
      <c r="H33" s="369">
        <f>'[1]150101'!H33+'[1]150107'!H33+'[1]250344м'!H33+'[1]091101'!H33+'[1]091107'!H33+'[1]120201'!H33+'[1]180109'!H33+'[1]180410'!H33+'[1]150118'!H33+'[1]250344'!H33+'[1]180409'!H33+'[1]10116'!H33</f>
        <v>0</v>
      </c>
      <c r="I33" s="369">
        <v>0</v>
      </c>
      <c r="J33" s="369">
        <f>'[1]150101'!J33+'[1]150107'!J33+'[1]250344м'!J33+'[1]091101'!J33+'[1]091107'!J33+'[1]120201'!J33+'[1]180109'!J33+'[1]180410'!J33+'[1]150118'!J33+'[1]250344'!J33+'[1]180409'!J33+'[1]10116'!J33</f>
        <v>0</v>
      </c>
      <c r="K33" s="369">
        <f>'[1]150101'!K33+'[1]150107'!K33+'[1]250344м'!K33+'[1]091101'!K33+'[1]091107'!K33+'[1]120201'!K33+'[1]180109'!K33+'[1]180410'!K33+'[1]150118'!K33+'[1]250344'!K33+'[1]180409'!K33+'[1]10116'!K33</f>
        <v>0</v>
      </c>
      <c r="L33" s="369">
        <f>'[1]150101'!L33+'[1]150107'!L33+'[1]250344м'!L33+'[1]091101'!L33+'[1]091107'!L33+'[1]120201'!L33+'[1]180109'!L33+'[1]180410'!L33+'[1]150118'!L33+'[1]250344'!L33+'[1]180409'!L33+'[1]10116'!L33</f>
        <v>0</v>
      </c>
      <c r="M33" s="369">
        <v>0</v>
      </c>
      <c r="N33" s="369">
        <f>'[1]150101'!N33+'[1]150107'!N33+'[1]250344м'!N33+'[1]091101'!N33+'[1]091107'!N33+'[1]120201'!N33+'[1]180109'!N33+'[1]180410'!N33+'[1]150118'!N33+'[1]250344'!N33+'[1]180409'!N33+'[1]10116'!N33</f>
        <v>0</v>
      </c>
      <c r="O33" s="369">
        <f>'[1]150101'!O33+'[1]150107'!O33+'[1]250344м'!O33+'[1]091101'!O33+'[1]091107'!O33+'[1]120201'!O33+'[1]180109'!O33+'[1]180410'!O33+'[1]150118'!O33+'[1]250344'!O33+'[1]180409'!O33+'[1]10116'!O33</f>
        <v>0</v>
      </c>
      <c r="P33" s="369">
        <v>0</v>
      </c>
      <c r="Q33" s="447">
        <f>'[1]150101'!Q35+'[1]10116'!O33</f>
        <v>0</v>
      </c>
      <c r="R33" s="448">
        <f>'[1]150101'!R35+'[1]10116'!Q33</f>
        <v>0</v>
      </c>
      <c r="S33" s="448"/>
      <c r="T33" s="448">
        <f>'[1]150101'!T35+'[1]10116'!R33</f>
        <v>0</v>
      </c>
      <c r="U33" s="155">
        <f>'[1]150101'!U35+'[1]10116'!T33</f>
        <v>0</v>
      </c>
      <c r="V33" s="155">
        <f>'[1]150101'!V35+'[1]10116'!U33</f>
        <v>0</v>
      </c>
      <c r="W33" s="155">
        <f>'[1]150101'!W35+'[1]10116'!V33</f>
        <v>0</v>
      </c>
      <c r="X33" s="155">
        <f>'[1]150101'!X35+'[1]10116'!W33</f>
        <v>0</v>
      </c>
      <c r="Y33" s="155">
        <f>'[1]150101'!Y35+'[1]10116'!X33</f>
        <v>0</v>
      </c>
      <c r="Z33" s="155">
        <f>'[1]150101'!Z35+'[1]10116'!Y33</f>
        <v>0</v>
      </c>
      <c r="AA33" s="155">
        <f>'[1]150101'!AA35+'[1]10116'!Z33</f>
        <v>0</v>
      </c>
      <c r="AB33" s="155">
        <f>'[1]150101'!AB35+'[1]10116'!AA33</f>
        <v>0</v>
      </c>
      <c r="AC33" s="155">
        <f>'[1]150101'!AC35+'[1]10116'!AB33</f>
        <v>0</v>
      </c>
      <c r="AD33" s="155">
        <f>'[1]150101'!AD35+'[1]10116'!AC33</f>
        <v>0</v>
      </c>
      <c r="AE33" s="155">
        <f>'[1]150101'!AE35+'[1]10116'!AD33</f>
        <v>0</v>
      </c>
      <c r="AF33" s="155">
        <f>'[1]150101'!AF35+'[1]10116'!AE33</f>
        <v>0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ht="15" customHeight="1">
      <c r="A34" s="179" t="s">
        <v>80</v>
      </c>
      <c r="B34" s="175">
        <v>2230</v>
      </c>
      <c r="C34" s="180">
        <v>110</v>
      </c>
      <c r="D34" s="369">
        <f>'[1]150101'!D34+'[1]150107'!D34+'[1]250344м'!D34+'[1]091101'!D34+'[1]091107'!D34+'[1]120201'!D34+'[1]180109'!D34+'[1]180410'!D34+'[1]150118'!D34+'[1]250344'!D34+'[1]180409'!D34+'[1]10116'!D34</f>
        <v>0</v>
      </c>
      <c r="E34" s="369">
        <f>'[1]150101'!E34+'[1]150107'!E34+'[1]250344м'!E34+'[1]091101'!E34+'[1]091107'!E34+'[1]120201'!E34+'[1]180109'!E34+'[1]180410'!E34+'[1]150118'!E34+'[1]250344'!E34+'[1]180409'!E34+'[1]10116'!E34</f>
        <v>0</v>
      </c>
      <c r="F34" s="369">
        <f>'[1]150101'!F34+'[1]150107'!F34+'[1]250344м'!F34+'[1]091101'!F34+'[1]091107'!F34+'[1]120201'!F34+'[1]180109'!F34+'[1]180410'!F34+'[1]150118'!F34+'[1]250344'!F34+'[1]180409'!F34+'[1]10116'!F34</f>
        <v>0</v>
      </c>
      <c r="G34" s="369">
        <f>'[1]150101'!G34+'[1]150107'!G34+'[1]250344м'!G34+'[1]091101'!G34+'[1]091107'!G34+'[1]120201'!G34+'[1]180109'!G34+'[1]180410'!G34+'[1]150118'!G34+'[1]250344'!G34+'[1]180409'!G34+'[1]10116'!G34</f>
        <v>0</v>
      </c>
      <c r="H34" s="369">
        <f>'[1]150101'!H34+'[1]150107'!H34+'[1]250344м'!H34+'[1]091101'!H34+'[1]091107'!H34+'[1]120201'!H34+'[1]180109'!H34+'[1]180410'!H34+'[1]150118'!H34+'[1]250344'!H34+'[1]180409'!H34+'[1]10116'!H34</f>
        <v>0</v>
      </c>
      <c r="I34" s="369">
        <v>0</v>
      </c>
      <c r="J34" s="369">
        <f>'[1]150101'!J34+'[1]150107'!J34+'[1]250344м'!J34+'[1]091101'!J34+'[1]091107'!J34+'[1]120201'!J34+'[1]180109'!J34+'[1]180410'!J34+'[1]150118'!J34+'[1]250344'!J34+'[1]180409'!J34+'[1]10116'!J34</f>
        <v>0</v>
      </c>
      <c r="K34" s="369">
        <f>'[1]150101'!K34+'[1]150107'!K34+'[1]250344м'!K34+'[1]091101'!K34+'[1]091107'!K34+'[1]120201'!K34+'[1]180109'!K34+'[1]180410'!K34+'[1]150118'!K34+'[1]250344'!K34+'[1]180409'!K34+'[1]10116'!K34</f>
        <v>0</v>
      </c>
      <c r="L34" s="369">
        <f>'[1]150101'!L34+'[1]150107'!L34+'[1]250344м'!L34+'[1]091101'!L34+'[1]091107'!L34+'[1]120201'!L34+'[1]180109'!L34+'[1]180410'!L34+'[1]150118'!L34+'[1]250344'!L34+'[1]180409'!L34+'[1]10116'!L34</f>
        <v>0</v>
      </c>
      <c r="M34" s="369">
        <v>0</v>
      </c>
      <c r="N34" s="369">
        <f>'[1]150101'!N34+'[1]150107'!N34+'[1]250344м'!N34+'[1]091101'!N34+'[1]091107'!N34+'[1]120201'!N34+'[1]180109'!N34+'[1]180410'!N34+'[1]150118'!N34+'[1]250344'!N34+'[1]180409'!N34+'[1]10116'!N34</f>
        <v>0</v>
      </c>
      <c r="O34" s="369">
        <f>'[1]150101'!O34+'[1]150107'!O34+'[1]250344м'!O34+'[1]091101'!O34+'[1]091107'!O34+'[1]120201'!O34+'[1]180109'!O34+'[1]180410'!O34+'[1]150118'!O34+'[1]250344'!O34+'[1]180409'!O34+'[1]10116'!O34</f>
        <v>0</v>
      </c>
      <c r="P34" s="369">
        <v>0</v>
      </c>
      <c r="Q34" s="447">
        <f>'[1]150101'!Q36+'[1]10116'!O34</f>
        <v>0</v>
      </c>
      <c r="R34" s="448">
        <f>'[1]150101'!R36+'[1]10116'!Q34</f>
        <v>0</v>
      </c>
      <c r="S34" s="448"/>
      <c r="T34" s="448">
        <f>'[1]150101'!T36+'[1]10116'!R34</f>
        <v>0</v>
      </c>
      <c r="U34" s="155">
        <f>'[1]150101'!U36+'[1]10116'!T34</f>
        <v>0</v>
      </c>
      <c r="V34" s="155">
        <f>'[1]150101'!V36+'[1]10116'!U34</f>
        <v>0</v>
      </c>
      <c r="W34" s="155">
        <f>'[1]150101'!W36+'[1]10116'!V34</f>
        <v>0</v>
      </c>
      <c r="X34" s="155">
        <f>'[1]150101'!X36+'[1]10116'!W34</f>
        <v>0</v>
      </c>
      <c r="Y34" s="155">
        <f>'[1]150101'!Y36+'[1]10116'!X34</f>
        <v>0</v>
      </c>
      <c r="Z34" s="155">
        <f>'[1]150101'!Z36+'[1]10116'!Y34</f>
        <v>0</v>
      </c>
      <c r="AA34" s="155">
        <f>'[1]150101'!AA36+'[1]10116'!Z34</f>
        <v>0</v>
      </c>
      <c r="AB34" s="155">
        <f>'[1]150101'!AB36+'[1]10116'!AA34</f>
        <v>0</v>
      </c>
      <c r="AC34" s="155">
        <f>'[1]150101'!AC36+'[1]10116'!AB34</f>
        <v>0</v>
      </c>
      <c r="AD34" s="155">
        <f>'[1]150101'!AD36+'[1]10116'!AC34</f>
        <v>0</v>
      </c>
      <c r="AE34" s="155">
        <f>'[1]150101'!AE36+'[1]10116'!AD34</f>
        <v>0</v>
      </c>
      <c r="AF34" s="155">
        <f>'[1]150101'!AF36+'[1]10116'!AE34</f>
        <v>0</v>
      </c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s="185" customFormat="1" ht="15.75" customHeight="1">
      <c r="A35" s="179" t="s">
        <v>81</v>
      </c>
      <c r="B35" s="175">
        <v>2240</v>
      </c>
      <c r="C35" s="180">
        <v>120</v>
      </c>
      <c r="D35" s="369">
        <f>'[1]150101'!D35+'[1]150107'!D35+'[1]250344м'!D35+'[1]091101'!D35+'[1]091107'!D35+'[1]120201'!D35+'[1]180109'!D35+'[1]180410'!D35+'[1]150118'!D35+'[1]250344'!D35+'[1]180409'!D35+'[1]10116'!D35</f>
        <v>0</v>
      </c>
      <c r="E35" s="369">
        <f>'[1]150101'!E35+'[1]150107'!E35+'[1]250344м'!E35+'[1]091101'!E35+'[1]091107'!E35+'[1]120201'!E35+'[1]180109'!E35+'[1]180410'!E35+'[1]150118'!E35+'[1]250344'!E35+'[1]180409'!E35+'[1]10116'!E35</f>
        <v>0</v>
      </c>
      <c r="F35" s="369">
        <f>'[1]150101'!F35+'[1]150107'!F35+'[1]250344м'!F35+'[1]091101'!F35+'[1]091107'!F35+'[1]120201'!F35+'[1]180109'!F35+'[1]180410'!F35+'[1]150118'!F35+'[1]250344'!F35+'[1]180409'!F35+'[1]10116'!F35</f>
        <v>0</v>
      </c>
      <c r="G35" s="369">
        <f>'[1]150101'!G35+'[1]150107'!G35+'[1]250344м'!G35+'[1]091101'!G35+'[1]091107'!G35+'[1]120201'!G35+'[1]180109'!G35+'[1]180410'!G35+'[1]150118'!G35+'[1]250344'!G35+'[1]180409'!G35+'[1]10116'!G35</f>
        <v>0</v>
      </c>
      <c r="H35" s="369">
        <f>'[1]150101'!H35+'[1]150107'!H35+'[1]250344м'!H35+'[1]091101'!H35+'[1]091107'!H35+'[1]120201'!H35+'[1]180109'!H35+'[1]180410'!H35+'[1]150118'!H35+'[1]250344'!H35+'[1]180409'!H35+'[1]10116'!H35</f>
        <v>0</v>
      </c>
      <c r="I35" s="369">
        <v>0</v>
      </c>
      <c r="J35" s="369">
        <f>'[1]150101'!J35+'[1]150107'!J35+'[1]250344м'!J35+'[1]091101'!J35+'[1]091107'!J35+'[1]120201'!J35+'[1]180109'!J35+'[1]180410'!J35+'[1]150118'!J35+'[1]250344'!J35+'[1]180409'!J35+'[1]10116'!J35</f>
        <v>0</v>
      </c>
      <c r="K35" s="369">
        <f>'[1]150101'!K35+'[1]150107'!K35+'[1]250344м'!K35+'[1]091101'!K35+'[1]091107'!K35+'[1]120201'!K35+'[1]180109'!K35+'[1]180410'!K35+'[1]150118'!K35+'[1]250344'!K35+'[1]180409'!K35+'[1]10116'!K35</f>
        <v>0</v>
      </c>
      <c r="L35" s="369">
        <f>'[1]150101'!L35+'[1]150107'!L35+'[1]250344м'!L35+'[1]091101'!L35+'[1]091107'!L35+'[1]120201'!L35+'[1]180109'!L35+'[1]180410'!L35+'[1]150118'!L35+'[1]250344'!L35+'[1]180409'!L35+'[1]10116'!L35</f>
        <v>0</v>
      </c>
      <c r="M35" s="369">
        <v>0</v>
      </c>
      <c r="N35" s="369">
        <f>'[1]150101'!N35+'[1]150107'!N35+'[1]250344м'!N35+'[1]091101'!N35+'[1]091107'!N35+'[1]120201'!N35+'[1]180109'!N35+'[1]180410'!N35+'[1]150118'!N35+'[1]250344'!N35+'[1]180409'!N35+'[1]10116'!N35</f>
        <v>0</v>
      </c>
      <c r="O35" s="369">
        <f>'[1]150101'!O35+'[1]150107'!O35+'[1]250344м'!O35+'[1]091101'!O35+'[1]091107'!O35+'[1]120201'!O35+'[1]180109'!O35+'[1]180410'!O35+'[1]150118'!O35+'[1]250344'!O35+'[1]180409'!O35+'[1]10116'!O35</f>
        <v>0</v>
      </c>
      <c r="P35" s="369">
        <v>0</v>
      </c>
      <c r="Q35" s="447">
        <f>'[1]150101'!Q38+'[1]10116'!O35</f>
        <v>0</v>
      </c>
      <c r="R35" s="448">
        <f>'[1]150101'!R38+'[1]10116'!Q35</f>
        <v>0</v>
      </c>
      <c r="S35" s="448"/>
      <c r="T35" s="448">
        <f>'[1]150101'!T38+'[1]10116'!R35</f>
        <v>0</v>
      </c>
      <c r="U35" s="155">
        <f>'[1]150101'!U38+'[1]10116'!T35</f>
        <v>0</v>
      </c>
      <c r="V35" s="155">
        <f>'[1]150101'!V38+'[1]10116'!U35</f>
        <v>0</v>
      </c>
      <c r="W35" s="155">
        <f>'[1]150101'!W38+'[1]10116'!V35</f>
        <v>0</v>
      </c>
      <c r="X35" s="155">
        <f>'[1]150101'!X38+'[1]10116'!W35</f>
        <v>0</v>
      </c>
      <c r="Y35" s="155">
        <f>'[1]150101'!Y38+'[1]10116'!X35</f>
        <v>0</v>
      </c>
      <c r="Z35" s="155">
        <f>'[1]150101'!Z38+'[1]10116'!Y35</f>
        <v>0</v>
      </c>
      <c r="AA35" s="155">
        <f>'[1]150101'!AA38+'[1]10116'!Z35</f>
        <v>0</v>
      </c>
      <c r="AB35" s="155">
        <f>'[1]150101'!AB38+'[1]10116'!AA35</f>
        <v>0</v>
      </c>
      <c r="AC35" s="155">
        <f>'[1]150101'!AC38+'[1]10116'!AB35</f>
        <v>0</v>
      </c>
      <c r="AD35" s="155">
        <f>'[1]150101'!AD38+'[1]10116'!AC35</f>
        <v>0</v>
      </c>
      <c r="AE35" s="155">
        <f>'[1]150101'!AE38+'[1]10116'!AD35</f>
        <v>0</v>
      </c>
      <c r="AF35" s="155">
        <f>'[1]150101'!AF38+'[1]10116'!AE35</f>
        <v>0</v>
      </c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</row>
    <row r="36" spans="1:65" ht="18" customHeight="1" hidden="1">
      <c r="A36" s="171"/>
      <c r="B36" s="175"/>
      <c r="C36" s="180"/>
      <c r="D36" s="369"/>
      <c r="E36" s="369"/>
      <c r="F36" s="369"/>
      <c r="G36" s="369"/>
      <c r="H36" s="369"/>
      <c r="I36" s="369">
        <v>0</v>
      </c>
      <c r="J36" s="369"/>
      <c r="K36" s="369"/>
      <c r="L36" s="369"/>
      <c r="M36" s="369">
        <v>0</v>
      </c>
      <c r="N36" s="369"/>
      <c r="O36" s="369"/>
      <c r="P36" s="369">
        <v>0</v>
      </c>
      <c r="Q36" s="447"/>
      <c r="R36" s="448"/>
      <c r="S36" s="448"/>
      <c r="T36" s="448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18" customHeight="1">
      <c r="A37" s="186" t="s">
        <v>82</v>
      </c>
      <c r="B37" s="187">
        <v>2250</v>
      </c>
      <c r="C37" s="188" t="s">
        <v>83</v>
      </c>
      <c r="D37" s="369">
        <f>'[1]150101'!D37+'[1]150107'!D37+'[1]250344м'!D37+'[1]091101'!D37+'[1]091107'!D37+'[1]120201'!D37+'[1]180109'!D37+'[1]180410'!D37+'[1]150118'!D37+'[1]250344'!D37+'[1]180409'!D37+'[1]10116'!D37</f>
        <v>0</v>
      </c>
      <c r="E37" s="369">
        <f>'[1]150101'!E37+'[1]150107'!E37+'[1]250344м'!E37+'[1]091101'!E37+'[1]091107'!E37+'[1]120201'!E37+'[1]180109'!E37+'[1]180410'!E37+'[1]150118'!E37+'[1]250344'!E37+'[1]180409'!E37+'[1]10116'!E37</f>
        <v>0</v>
      </c>
      <c r="F37" s="369">
        <f>'[1]150101'!F37+'[1]150107'!F37+'[1]250344м'!F37+'[1]091101'!F37+'[1]091107'!F37+'[1]120201'!F37+'[1]180109'!F37+'[1]180410'!F37+'[1]150118'!F37+'[1]250344'!F37+'[1]180409'!F37+'[1]10116'!F37</f>
        <v>0</v>
      </c>
      <c r="G37" s="369">
        <f>'[1]150101'!G37+'[1]150107'!G37+'[1]250344м'!G37+'[1]091101'!G37+'[1]091107'!G37+'[1]120201'!G37+'[1]180109'!G37+'[1]180410'!G37+'[1]150118'!G37+'[1]250344'!G37+'[1]180409'!G37+'[1]10116'!G37</f>
        <v>0</v>
      </c>
      <c r="H37" s="369">
        <f>'[1]150101'!H37+'[1]150107'!H37+'[1]250344м'!H37+'[1]091101'!H37+'[1]091107'!H37+'[1]120201'!H37+'[1]180109'!H37+'[1]180410'!H37+'[1]150118'!H37+'[1]250344'!H37+'[1]180409'!H37+'[1]10116'!H37</f>
        <v>0</v>
      </c>
      <c r="I37" s="369">
        <v>0</v>
      </c>
      <c r="J37" s="369">
        <f>'[1]150101'!J37+'[1]150107'!J37+'[1]250344м'!J37+'[1]091101'!J37+'[1]091107'!J37+'[1]120201'!J37+'[1]180109'!J37+'[1]180410'!J37+'[1]150118'!J37+'[1]250344'!J37+'[1]180409'!J37+'[1]10116'!J37</f>
        <v>0</v>
      </c>
      <c r="K37" s="369">
        <f>'[1]150101'!K37+'[1]150107'!K37+'[1]250344м'!K37+'[1]091101'!K37+'[1]091107'!K37+'[1]120201'!K37+'[1]180109'!K37+'[1]180410'!K37+'[1]150118'!K37+'[1]250344'!K37+'[1]180409'!K37+'[1]10116'!K37</f>
        <v>0</v>
      </c>
      <c r="L37" s="369">
        <f>'[1]150101'!L37+'[1]150107'!L37+'[1]250344м'!L37+'[1]091101'!L37+'[1]091107'!L37+'[1]120201'!L37+'[1]180109'!L37+'[1]180410'!L37+'[1]150118'!L37+'[1]250344'!L37+'[1]180409'!L37+'[1]10116'!L37</f>
        <v>0</v>
      </c>
      <c r="M37" s="369">
        <v>0</v>
      </c>
      <c r="N37" s="369">
        <f>'[1]150101'!N37+'[1]150107'!N37+'[1]250344м'!N37+'[1]091101'!N37+'[1]091107'!N37+'[1]120201'!N37+'[1]180109'!N37+'[1]180410'!N37+'[1]150118'!N37+'[1]250344'!N37+'[1]180409'!N37+'[1]10116'!N37</f>
        <v>0</v>
      </c>
      <c r="O37" s="369">
        <f>'[1]150101'!O37+'[1]150107'!O37+'[1]250344м'!O37+'[1]091101'!O37+'[1]091107'!O37+'[1]120201'!O37+'[1]180109'!O37+'[1]180410'!O37+'[1]150118'!O37+'[1]250344'!O37+'[1]180409'!O37+'[1]10116'!O37</f>
        <v>0</v>
      </c>
      <c r="P37" s="369">
        <v>0</v>
      </c>
      <c r="Q37" s="449">
        <f>'[1]150101'!Q42+'[1]10116'!O37</f>
        <v>0</v>
      </c>
      <c r="R37" s="450">
        <f>'[1]150101'!R42+'[1]10116'!Q37</f>
        <v>0</v>
      </c>
      <c r="S37" s="450"/>
      <c r="T37" s="450">
        <f>'[1]150101'!T42+'[1]10116'!R37</f>
        <v>0</v>
      </c>
      <c r="U37" s="196">
        <f>'[1]150101'!U42+'[1]10116'!T37</f>
        <v>0</v>
      </c>
      <c r="V37" s="196">
        <f>'[1]150101'!V42+'[1]10116'!U37</f>
        <v>0</v>
      </c>
      <c r="W37" s="196">
        <f>'[1]150101'!W42+'[1]10116'!V37</f>
        <v>0</v>
      </c>
      <c r="X37" s="196">
        <f>'[1]150101'!X42+'[1]10116'!W37</f>
        <v>0</v>
      </c>
      <c r="Y37" s="196">
        <f>'[1]150101'!Y42+'[1]10116'!X37</f>
        <v>0</v>
      </c>
      <c r="Z37" s="196">
        <f>'[1]150101'!Z42+'[1]10116'!Y37</f>
        <v>0</v>
      </c>
      <c r="AA37" s="196">
        <f>'[1]150101'!AA42+'[1]10116'!Z37</f>
        <v>0</v>
      </c>
      <c r="AB37" s="196">
        <f>'[1]150101'!AB42+'[1]10116'!AA37</f>
        <v>0</v>
      </c>
      <c r="AC37" s="196">
        <f>'[1]150101'!AC42+'[1]10116'!AB37</f>
        <v>0</v>
      </c>
      <c r="AD37" s="196">
        <f>'[1]150101'!AD42+'[1]10116'!AC37</f>
        <v>0</v>
      </c>
      <c r="AE37" s="196">
        <f>'[1]150101'!AE42+'[1]10116'!AD37</f>
        <v>0</v>
      </c>
      <c r="AF37" s="196">
        <f>'[1]150101'!AF42+'[1]10116'!AE37</f>
        <v>0</v>
      </c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s="201" customFormat="1" ht="19.5" customHeight="1">
      <c r="A38" s="198" t="s">
        <v>84</v>
      </c>
      <c r="B38" s="175">
        <v>2260</v>
      </c>
      <c r="C38" s="180" t="s">
        <v>85</v>
      </c>
      <c r="D38" s="369">
        <f>'[1]150101'!D38+'[1]150107'!D38+'[1]250344м'!D38+'[1]091101'!D38+'[1]091107'!D38+'[1]120201'!D38+'[1]180109'!D38+'[1]180410'!D38+'[1]150118'!D38+'[1]250344'!D38+'[1]180409'!D38+'[1]10116'!D38</f>
        <v>0</v>
      </c>
      <c r="E38" s="369">
        <f>'[1]150101'!E38+'[1]150107'!E38+'[1]250344м'!E38+'[1]091101'!E38+'[1]091107'!E38+'[1]120201'!E38+'[1]180109'!E38+'[1]180410'!E38+'[1]150118'!E38+'[1]250344'!E38+'[1]180409'!E38+'[1]10116'!E38</f>
        <v>0</v>
      </c>
      <c r="F38" s="369">
        <f>'[1]150101'!F38+'[1]150107'!F38+'[1]250344м'!F38+'[1]091101'!F38+'[1]091107'!F38+'[1]120201'!F38+'[1]180109'!F38+'[1]180410'!F38+'[1]150118'!F38+'[1]250344'!F38+'[1]180409'!F38+'[1]10116'!F38</f>
        <v>0</v>
      </c>
      <c r="G38" s="369">
        <f>'[1]150101'!G38+'[1]150107'!G38+'[1]250344м'!G38+'[1]091101'!G38+'[1]091107'!G38+'[1]120201'!G38+'[1]180109'!G38+'[1]180410'!G38+'[1]150118'!G38+'[1]250344'!G38+'[1]180409'!G38+'[1]10116'!G38</f>
        <v>0</v>
      </c>
      <c r="H38" s="369">
        <f>'[1]150101'!H38+'[1]150107'!H38+'[1]250344м'!H38+'[1]091101'!H38+'[1]091107'!H38+'[1]120201'!H38+'[1]180109'!H38+'[1]180410'!H38+'[1]150118'!H38+'[1]250344'!H38+'[1]180409'!H38+'[1]10116'!H38</f>
        <v>0</v>
      </c>
      <c r="I38" s="369">
        <v>0</v>
      </c>
      <c r="J38" s="369">
        <f>'[1]150101'!J38+'[1]150107'!J38+'[1]250344м'!J38+'[1]091101'!J38+'[1]091107'!J38+'[1]120201'!J38+'[1]180109'!J38+'[1]180410'!J38+'[1]150118'!J38+'[1]250344'!J38+'[1]180409'!J38+'[1]10116'!J38</f>
        <v>0</v>
      </c>
      <c r="K38" s="369">
        <f>'[1]150101'!K38+'[1]150107'!K38+'[1]250344м'!K38+'[1]091101'!K38+'[1]091107'!K38+'[1]120201'!K38+'[1]180109'!K38+'[1]180410'!K38+'[1]150118'!K38+'[1]250344'!K38+'[1]180409'!K38+'[1]10116'!K38</f>
        <v>0</v>
      </c>
      <c r="L38" s="369">
        <f>'[1]150101'!L38+'[1]150107'!L38+'[1]250344м'!L38+'[1]091101'!L38+'[1]091107'!L38+'[1]120201'!L38+'[1]180109'!L38+'[1]180410'!L38+'[1]150118'!L38+'[1]250344'!L38+'[1]180409'!L38+'[1]10116'!L38</f>
        <v>0</v>
      </c>
      <c r="M38" s="369">
        <v>0</v>
      </c>
      <c r="N38" s="369">
        <f>'[1]150101'!N38+'[1]150107'!N38+'[1]250344м'!N38+'[1]091101'!N38+'[1]091107'!N38+'[1]120201'!N38+'[1]180109'!N38+'[1]180410'!N38+'[1]150118'!N38+'[1]250344'!N38+'[1]180409'!N38+'[1]10116'!N38</f>
        <v>0</v>
      </c>
      <c r="O38" s="369">
        <f>'[1]150101'!O38+'[1]150107'!O38+'[1]250344м'!O38+'[1]091101'!O38+'[1]091107'!O38+'[1]120201'!O38+'[1]180109'!O38+'[1]180410'!O38+'[1]150118'!O38+'[1]250344'!O38+'[1]180409'!O38+'[1]10116'!O38</f>
        <v>0</v>
      </c>
      <c r="P38" s="369">
        <v>0</v>
      </c>
      <c r="Q38" s="448">
        <f>'[1]150101'!Q43+'[1]10116'!O38</f>
        <v>0</v>
      </c>
      <c r="R38" s="448">
        <f>'[1]150101'!R43+'[1]10116'!Q38</f>
        <v>0</v>
      </c>
      <c r="S38" s="448"/>
      <c r="T38" s="448">
        <f>'[1]150101'!T43+'[1]10116'!R38</f>
        <v>0</v>
      </c>
      <c r="U38" s="155">
        <f>'[1]150101'!U43+'[1]10116'!T38</f>
        <v>0</v>
      </c>
      <c r="V38" s="155">
        <f>'[1]150101'!V43+'[1]10116'!U38</f>
        <v>0</v>
      </c>
      <c r="W38" s="155">
        <f>'[1]150101'!W43+'[1]10116'!V38</f>
        <v>0</v>
      </c>
      <c r="X38" s="155">
        <f>'[1]150101'!X43+'[1]10116'!W38</f>
        <v>0</v>
      </c>
      <c r="Y38" s="155">
        <f>'[1]150101'!Y43+'[1]10116'!X38</f>
        <v>0</v>
      </c>
      <c r="Z38" s="155">
        <f>'[1]150101'!Z43+'[1]10116'!Y38</f>
        <v>0</v>
      </c>
      <c r="AA38" s="155">
        <f>'[1]150101'!AA43+'[1]10116'!Z38</f>
        <v>0</v>
      </c>
      <c r="AB38" s="155">
        <f>'[1]150101'!AB43+'[1]10116'!AA38</f>
        <v>0</v>
      </c>
      <c r="AC38" s="155">
        <f>'[1]150101'!AC43+'[1]10116'!AB38</f>
        <v>0</v>
      </c>
      <c r="AD38" s="155">
        <f>'[1]150101'!AD43+'[1]10116'!AC38</f>
        <v>0</v>
      </c>
      <c r="AE38" s="155">
        <f>'[1]150101'!AE43+'[1]10116'!AD38</f>
        <v>0</v>
      </c>
      <c r="AF38" s="155">
        <f>'[1]150101'!AF43+'[1]10116'!AE38</f>
        <v>0</v>
      </c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</row>
    <row r="39" spans="1:65" s="111" customFormat="1" ht="33.75" customHeight="1">
      <c r="A39" s="202"/>
      <c r="B39" s="203"/>
      <c r="C39" s="204"/>
      <c r="D39" s="451"/>
      <c r="E39" s="452">
        <v>2</v>
      </c>
      <c r="F39" s="451"/>
      <c r="G39" s="451"/>
      <c r="H39" s="451"/>
      <c r="I39" s="451"/>
      <c r="J39" s="451"/>
      <c r="K39" s="451"/>
      <c r="L39" s="451"/>
      <c r="M39" s="451"/>
      <c r="N39" s="451" t="s">
        <v>86</v>
      </c>
      <c r="O39" s="451"/>
      <c r="P39" s="451"/>
      <c r="Q39" s="453"/>
      <c r="R39" s="453"/>
      <c r="S39" s="453"/>
      <c r="T39" s="453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</row>
    <row r="40" spans="1:65" s="201" customFormat="1" ht="17.25" customHeight="1">
      <c r="A40" s="213">
        <v>1</v>
      </c>
      <c r="B40" s="175">
        <v>2</v>
      </c>
      <c r="C40" s="180" t="s">
        <v>87</v>
      </c>
      <c r="D40" s="454">
        <v>4</v>
      </c>
      <c r="E40" s="454">
        <v>5</v>
      </c>
      <c r="F40" s="454">
        <f>'[1]150101'!F40+'[1]150107'!F40+'[1]250344м'!F40+'[1]091101'!F40+'[1]091107'!F40+'[1]120201'!F40+'[1]180109'!F40+'[1]180410'!F40+'[1]150118'!F40+'[1]25_все'!F40+'[1]180409'!F40</f>
        <v>0</v>
      </c>
      <c r="G40" s="454">
        <f>'[1]150101'!G40+'[1]150107'!G40+'[1]250344м'!G40+'[1]091101'!G40+'[1]091107'!G40+'[1]120201'!G40+'[1]180109'!G40+'[1]180410'!G40+'[1]150118'!G40+'[1]25_все'!G40+'[1]180409'!G40</f>
        <v>0</v>
      </c>
      <c r="H40" s="454">
        <v>6</v>
      </c>
      <c r="I40" s="454">
        <v>7</v>
      </c>
      <c r="J40" s="454">
        <v>8</v>
      </c>
      <c r="K40" s="454">
        <v>9</v>
      </c>
      <c r="L40" s="454">
        <v>10</v>
      </c>
      <c r="M40" s="454">
        <v>11</v>
      </c>
      <c r="N40" s="454">
        <v>12</v>
      </c>
      <c r="O40" s="454">
        <v>13</v>
      </c>
      <c r="P40" s="454">
        <v>14</v>
      </c>
      <c r="Q40" s="448">
        <f>'[1]150101'!Q43+'[1]10116'!O40</f>
        <v>13</v>
      </c>
      <c r="R40" s="448">
        <f>'[1]150101'!R43+'[1]10116'!Q40</f>
        <v>0</v>
      </c>
      <c r="S40" s="448"/>
      <c r="T40" s="448">
        <f>'[1]150101'!T43+'[1]10116'!R40</f>
        <v>0</v>
      </c>
      <c r="U40" s="155">
        <f>'[1]150101'!U43+'[1]10116'!T40</f>
        <v>0</v>
      </c>
      <c r="V40" s="155">
        <f>'[1]150101'!V43+'[1]10116'!U40</f>
        <v>0</v>
      </c>
      <c r="W40" s="155">
        <f>'[1]150101'!W43+'[1]10116'!V40</f>
        <v>0</v>
      </c>
      <c r="X40" s="155">
        <f>'[1]150101'!X43+'[1]10116'!W40</f>
        <v>0</v>
      </c>
      <c r="Y40" s="155">
        <f>'[1]150101'!Y43+'[1]10116'!X40</f>
        <v>0</v>
      </c>
      <c r="Z40" s="155">
        <f>'[1]150101'!Z43+'[1]10116'!Y40</f>
        <v>0</v>
      </c>
      <c r="AA40" s="155">
        <f>'[1]150101'!AA43+'[1]10116'!Z40</f>
        <v>0</v>
      </c>
      <c r="AB40" s="155">
        <f>'[1]150101'!AB43+'[1]10116'!AA40</f>
        <v>0</v>
      </c>
      <c r="AC40" s="155">
        <f>'[1]150101'!AC43+'[1]10116'!AB40</f>
        <v>0</v>
      </c>
      <c r="AD40" s="155">
        <f>'[1]150101'!AD43+'[1]10116'!AC40</f>
        <v>0</v>
      </c>
      <c r="AE40" s="155">
        <f>'[1]150101'!AE43+'[1]10116'!AD40</f>
        <v>0</v>
      </c>
      <c r="AF40" s="155">
        <f>'[1]150101'!AF43+'[1]10116'!AE40</f>
        <v>0</v>
      </c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</row>
    <row r="41" spans="1:65" ht="16.5" customHeight="1">
      <c r="A41" s="215" t="s">
        <v>88</v>
      </c>
      <c r="B41" s="216">
        <v>2270</v>
      </c>
      <c r="C41" s="217">
        <v>150</v>
      </c>
      <c r="D41" s="369">
        <f>'[1]150101'!D41+'[1]150107'!D41+'[1]250344м'!D41+'[1]091101'!D41+'[1]091107'!D41+'[1]120201'!D41+'[1]180109'!D41+'[1]180410'!D41+'[1]150118'!D41+'[1]250344'!D41+'[1]180409'!D41+'[1]10116'!D41</f>
        <v>0</v>
      </c>
      <c r="E41" s="369">
        <f>'[1]150101'!E41+'[1]150107'!E41+'[1]250344м'!E41+'[1]091101'!E41+'[1]091107'!E41+'[1]120201'!E41+'[1]180109'!E41+'[1]180410'!E41+'[1]150118'!E41+'[1]250344'!E41+'[1]180409'!E41+'[1]10116'!E41</f>
        <v>0</v>
      </c>
      <c r="F41" s="369">
        <f>'[1]150101'!F41+'[1]150107'!F41+'[1]250344м'!F41+'[1]091101'!F41+'[1]091107'!F41+'[1]120201'!F41+'[1]180109'!F41+'[1]180410'!F41+'[1]150118'!F41+'[1]250344'!F41+'[1]180409'!F41+'[1]10116'!F41</f>
        <v>0</v>
      </c>
      <c r="G41" s="369">
        <f>'[1]150101'!G41+'[1]150107'!G41+'[1]250344м'!G41+'[1]091101'!G41+'[1]091107'!G41+'[1]120201'!G41+'[1]180109'!G41+'[1]180410'!G41+'[1]150118'!G41+'[1]250344'!G41+'[1]180409'!G41+'[1]10116'!G41</f>
        <v>0</v>
      </c>
      <c r="H41" s="369">
        <f>'[1]150101'!H41+'[1]150107'!H41+'[1]250344м'!H41+'[1]091101'!H41+'[1]091107'!H41+'[1]120201'!H41+'[1]180109'!H41+'[1]180410'!H41+'[1]150118'!H41+'[1]250344'!H41+'[1]180409'!H41+'[1]10116'!H41</f>
        <v>0</v>
      </c>
      <c r="I41" s="369">
        <v>0</v>
      </c>
      <c r="J41" s="369">
        <f>'[1]150101'!J41+'[1]150107'!J41+'[1]250344м'!J41+'[1]091101'!J41+'[1]091107'!J41+'[1]120201'!J41+'[1]180109'!J41+'[1]180410'!J41+'[1]150118'!J41+'[1]250344'!J41+'[1]180409'!J41+'[1]10116'!J41</f>
        <v>0</v>
      </c>
      <c r="K41" s="369">
        <f>'[1]150101'!K41+'[1]150107'!K41+'[1]250344м'!K41+'[1]091101'!K41+'[1]091107'!K41+'[1]120201'!K41+'[1]180109'!K41+'[1]180410'!K41+'[1]150118'!K41+'[1]250344'!K41+'[1]180409'!K41+'[1]10116'!K41</f>
        <v>0</v>
      </c>
      <c r="L41" s="369">
        <f>'[1]150101'!L41+'[1]150107'!L41+'[1]250344м'!L41+'[1]091101'!L41+'[1]091107'!L41+'[1]120201'!L41+'[1]180109'!L41+'[1]180410'!L41+'[1]150118'!L41+'[1]250344'!L41+'[1]180409'!L41+'[1]10116'!L41</f>
        <v>0</v>
      </c>
      <c r="M41" s="369">
        <v>0</v>
      </c>
      <c r="N41" s="369">
        <f>'[1]150101'!N41+'[1]150107'!N41+'[1]250344м'!N41+'[1]091101'!N41+'[1]091107'!N41+'[1]120201'!N41+'[1]180109'!N41+'[1]180410'!N41+'[1]150118'!N41+'[1]250344'!N41+'[1]180409'!N41+'[1]10116'!N41</f>
        <v>0</v>
      </c>
      <c r="O41" s="369">
        <f>'[1]150101'!O41+'[1]150107'!O41+'[1]250344м'!O41+'[1]091101'!O41+'[1]091107'!O41+'[1]120201'!O41+'[1]180109'!O41+'[1]180410'!O41+'[1]150118'!O41+'[1]250344'!O41+'[1]180409'!O41+'[1]10116'!O41</f>
        <v>0</v>
      </c>
      <c r="P41" s="369">
        <v>0</v>
      </c>
      <c r="Q41" s="455"/>
      <c r="R41" s="455"/>
      <c r="S41" s="455"/>
      <c r="T41" s="455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s="161" customFormat="1" ht="15" customHeight="1">
      <c r="A42" s="179" t="s">
        <v>89</v>
      </c>
      <c r="B42" s="223">
        <v>2271</v>
      </c>
      <c r="C42" s="213">
        <v>160</v>
      </c>
      <c r="D42" s="369">
        <f>'[1]150101'!D42+'[1]150107'!D42+'[1]250344м'!D42+'[1]091101'!D42+'[1]091107'!D42+'[1]120201'!D42+'[1]180109'!D42+'[1]180410'!D42+'[1]150118'!D42+'[1]250344'!D42+'[1]180409'!D42+'[1]10116'!D42</f>
        <v>0</v>
      </c>
      <c r="E42" s="369">
        <f>'[1]150101'!E42+'[1]150107'!E42+'[1]250344м'!E42+'[1]091101'!E42+'[1]091107'!E42+'[1]120201'!E42+'[1]180109'!E42+'[1]180410'!E42+'[1]150118'!E42+'[1]250344'!E42+'[1]180409'!E42+'[1]10116'!E42</f>
        <v>0</v>
      </c>
      <c r="F42" s="369">
        <f>'[1]150101'!F42+'[1]150107'!F42+'[1]250344м'!F42+'[1]091101'!F42+'[1]091107'!F42+'[1]120201'!F42+'[1]180109'!F42+'[1]180410'!F42+'[1]150118'!F42+'[1]250344'!F42+'[1]180409'!F42+'[1]10116'!F42</f>
        <v>0</v>
      </c>
      <c r="G42" s="369">
        <f>'[1]150101'!G42+'[1]150107'!G42+'[1]250344м'!G42+'[1]091101'!G42+'[1]091107'!G42+'[1]120201'!G42+'[1]180109'!G42+'[1]180410'!G42+'[1]150118'!G42+'[1]250344'!G42+'[1]180409'!G42+'[1]10116'!G42</f>
        <v>0</v>
      </c>
      <c r="H42" s="369">
        <f>'[1]150101'!H42+'[1]150107'!H42+'[1]250344м'!H42+'[1]091101'!H42+'[1]091107'!H42+'[1]120201'!H42+'[1]180109'!H42+'[1]180410'!H42+'[1]150118'!H42+'[1]250344'!H42+'[1]180409'!H42+'[1]10116'!H42</f>
        <v>0</v>
      </c>
      <c r="I42" s="369">
        <v>0</v>
      </c>
      <c r="J42" s="369">
        <f>'[1]150101'!J42+'[1]150107'!J42+'[1]250344м'!J42+'[1]091101'!J42+'[1]091107'!J42+'[1]120201'!J42+'[1]180109'!J42+'[1]180410'!J42+'[1]150118'!J42+'[1]250344'!J42+'[1]180409'!J42+'[1]10116'!J42</f>
        <v>0</v>
      </c>
      <c r="K42" s="369">
        <f>'[1]150101'!K42+'[1]150107'!K42+'[1]250344м'!K42+'[1]091101'!K42+'[1]091107'!K42+'[1]120201'!K42+'[1]180109'!K42+'[1]180410'!K42+'[1]150118'!K42+'[1]250344'!K42+'[1]180409'!K42+'[1]10116'!K42</f>
        <v>0</v>
      </c>
      <c r="L42" s="369">
        <f>'[1]150101'!L42+'[1]150107'!L42+'[1]250344м'!L42+'[1]091101'!L42+'[1]091107'!L42+'[1]120201'!L42+'[1]180109'!L42+'[1]180410'!L42+'[1]150118'!L42+'[1]250344'!L42+'[1]180409'!L42+'[1]10116'!L42</f>
        <v>0</v>
      </c>
      <c r="M42" s="369">
        <v>0</v>
      </c>
      <c r="N42" s="369">
        <f>'[1]150101'!N42+'[1]150107'!N42+'[1]250344м'!N42+'[1]091101'!N42+'[1]091107'!N42+'[1]120201'!N42+'[1]180109'!N42+'[1]180410'!N42+'[1]150118'!N42+'[1]250344'!N42+'[1]180409'!N42+'[1]10116'!N42</f>
        <v>0</v>
      </c>
      <c r="O42" s="369">
        <f>'[1]150101'!O42+'[1]150107'!O42+'[1]250344м'!O42+'[1]091101'!O42+'[1]091107'!O42+'[1]120201'!O42+'[1]180109'!O42+'[1]180410'!O42+'[1]150118'!O42+'[1]250344'!O42+'[1]180409'!O42+'[1]10116'!O42</f>
        <v>0</v>
      </c>
      <c r="P42" s="369">
        <v>0</v>
      </c>
      <c r="Q42" s="448">
        <f>'[1]150101'!Q45+'[1]10116'!O42</f>
        <v>0</v>
      </c>
      <c r="R42" s="448">
        <f>'[1]150101'!R45+'[1]10116'!Q42</f>
        <v>0</v>
      </c>
      <c r="S42" s="448"/>
      <c r="T42" s="448">
        <f>'[1]150101'!T45+'[1]10116'!R42</f>
        <v>0</v>
      </c>
      <c r="U42" s="155">
        <f>'[1]150101'!U45+'[1]10116'!T42</f>
        <v>0</v>
      </c>
      <c r="V42" s="155">
        <f>'[1]150101'!V45+'[1]10116'!U42</f>
        <v>0</v>
      </c>
      <c r="W42" s="155">
        <f>'[1]150101'!W45+'[1]10116'!V42</f>
        <v>0</v>
      </c>
      <c r="X42" s="155">
        <f>'[1]150101'!X45+'[1]10116'!W42</f>
        <v>0</v>
      </c>
      <c r="Y42" s="155">
        <f>'[1]150101'!Y45+'[1]10116'!X42</f>
        <v>0</v>
      </c>
      <c r="Z42" s="155">
        <f>'[1]150101'!Z45+'[1]10116'!Y42</f>
        <v>0</v>
      </c>
      <c r="AA42" s="155">
        <f>'[1]150101'!AA45+'[1]10116'!Z42</f>
        <v>0</v>
      </c>
      <c r="AB42" s="155">
        <f>'[1]150101'!AB45+'[1]10116'!AA42</f>
        <v>0</v>
      </c>
      <c r="AC42" s="155">
        <f>'[1]150101'!AC45+'[1]10116'!AB42</f>
        <v>0</v>
      </c>
      <c r="AD42" s="155">
        <f>'[1]150101'!AD45+'[1]10116'!AC42</f>
        <v>0</v>
      </c>
      <c r="AE42" s="155">
        <f>'[1]150101'!AE45+'[1]10116'!AD42</f>
        <v>0</v>
      </c>
      <c r="AF42" s="155">
        <f>'[1]150101'!AF45+'[1]10116'!AE42</f>
        <v>0</v>
      </c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</row>
    <row r="43" spans="1:65" ht="15" customHeight="1">
      <c r="A43" s="179" t="s">
        <v>90</v>
      </c>
      <c r="B43" s="223">
        <v>2272</v>
      </c>
      <c r="C43" s="213">
        <v>170</v>
      </c>
      <c r="D43" s="369">
        <f>'[1]150101'!D43+'[1]150107'!D43+'[1]250344м'!D43+'[1]091101'!D43+'[1]091107'!D43+'[1]120201'!D43+'[1]180109'!D43+'[1]180410'!D43+'[1]150118'!D43+'[1]250344'!D43+'[1]180409'!D43+'[1]10116'!D43</f>
        <v>0</v>
      </c>
      <c r="E43" s="369">
        <f>'[1]150101'!E43+'[1]150107'!E43+'[1]250344м'!E43+'[1]091101'!E43+'[1]091107'!E43+'[1]120201'!E43+'[1]180109'!E43+'[1]180410'!E43+'[1]150118'!E43+'[1]250344'!E43+'[1]180409'!E43+'[1]10116'!E43</f>
        <v>0</v>
      </c>
      <c r="F43" s="369">
        <f>'[1]150101'!F43+'[1]150107'!F43+'[1]250344м'!F43+'[1]091101'!F43+'[1]091107'!F43+'[1]120201'!F43+'[1]180109'!F43+'[1]180410'!F43+'[1]150118'!F43+'[1]250344'!F43+'[1]180409'!F43+'[1]10116'!F43</f>
        <v>0</v>
      </c>
      <c r="G43" s="369">
        <f>'[1]150101'!G43+'[1]150107'!G43+'[1]250344м'!G43+'[1]091101'!G43+'[1]091107'!G43+'[1]120201'!G43+'[1]180109'!G43+'[1]180410'!G43+'[1]150118'!G43+'[1]250344'!G43+'[1]180409'!G43+'[1]10116'!G43</f>
        <v>0</v>
      </c>
      <c r="H43" s="369">
        <f>'[1]150101'!H43+'[1]150107'!H43+'[1]250344м'!H43+'[1]091101'!H43+'[1]091107'!H43+'[1]120201'!H43+'[1]180109'!H43+'[1]180410'!H43+'[1]150118'!H43+'[1]250344'!H43+'[1]180409'!H43+'[1]10116'!H43</f>
        <v>0</v>
      </c>
      <c r="I43" s="369">
        <v>0</v>
      </c>
      <c r="J43" s="369">
        <f>'[1]150101'!J43+'[1]150107'!J43+'[1]250344м'!J43+'[1]091101'!J43+'[1]091107'!J43+'[1]120201'!J43+'[1]180109'!J43+'[1]180410'!J43+'[1]150118'!J43+'[1]250344'!J43+'[1]180409'!J43+'[1]10116'!J43</f>
        <v>0</v>
      </c>
      <c r="K43" s="369">
        <f>'[1]150101'!K43+'[1]150107'!K43+'[1]250344м'!K43+'[1]091101'!K43+'[1]091107'!K43+'[1]120201'!K43+'[1]180109'!K43+'[1]180410'!K43+'[1]150118'!K43+'[1]250344'!K43+'[1]180409'!K43+'[1]10116'!K43</f>
        <v>0</v>
      </c>
      <c r="L43" s="369">
        <f>'[1]150101'!L43+'[1]150107'!L43+'[1]250344м'!L43+'[1]091101'!L43+'[1]091107'!L43+'[1]120201'!L43+'[1]180109'!L43+'[1]180410'!L43+'[1]150118'!L43+'[1]250344'!L43+'[1]180409'!L43+'[1]10116'!L43</f>
        <v>0</v>
      </c>
      <c r="M43" s="369">
        <v>0</v>
      </c>
      <c r="N43" s="369">
        <f>'[1]150101'!N43+'[1]150107'!N43+'[1]250344м'!N43+'[1]091101'!N43+'[1]091107'!N43+'[1]120201'!N43+'[1]180109'!N43+'[1]180410'!N43+'[1]150118'!N43+'[1]250344'!N43+'[1]180409'!N43+'[1]10116'!N43</f>
        <v>0</v>
      </c>
      <c r="O43" s="369">
        <f>'[1]150101'!O43+'[1]150107'!O43+'[1]250344м'!O43+'[1]091101'!O43+'[1]091107'!O43+'[1]120201'!O43+'[1]180109'!O43+'[1]180410'!O43+'[1]150118'!O43+'[1]250344'!O43+'[1]180409'!O43+'[1]10116'!O43</f>
        <v>0</v>
      </c>
      <c r="P43" s="369">
        <v>0</v>
      </c>
      <c r="Q43" s="448">
        <f>'[1]150101'!Q46+'[1]10116'!O43</f>
        <v>0</v>
      </c>
      <c r="R43" s="448">
        <f>'[1]150101'!R46+'[1]10116'!Q43</f>
        <v>0</v>
      </c>
      <c r="S43" s="448"/>
      <c r="T43" s="448"/>
      <c r="U43" s="155"/>
      <c r="V43" s="155">
        <f>'[1]150101'!V46+'[1]10116'!U43</f>
        <v>0</v>
      </c>
      <c r="W43" s="155">
        <f>'[1]150101'!W46+'[1]10116'!V43</f>
        <v>0</v>
      </c>
      <c r="X43" s="155">
        <f>'[1]150101'!X46+'[1]10116'!W43</f>
        <v>0</v>
      </c>
      <c r="Y43" s="155">
        <f>'[1]150101'!Y46+'[1]10116'!X43</f>
        <v>0</v>
      </c>
      <c r="Z43" s="155">
        <f>'[1]150101'!Z46+'[1]10116'!Y43</f>
        <v>0</v>
      </c>
      <c r="AA43" s="155">
        <f>'[1]150101'!AA46+'[1]10116'!Z43</f>
        <v>0</v>
      </c>
      <c r="AB43" s="155">
        <f>'[1]150101'!AB46+'[1]10116'!AA43</f>
        <v>0</v>
      </c>
      <c r="AC43" s="155">
        <f>'[1]150101'!AC46+'[1]10116'!AB43</f>
        <v>0</v>
      </c>
      <c r="AD43" s="155">
        <f>'[1]150101'!AD46+'[1]10116'!AC43</f>
        <v>0</v>
      </c>
      <c r="AE43" s="155">
        <f>'[1]150101'!AE46+'[1]10116'!AD43</f>
        <v>0</v>
      </c>
      <c r="AF43" s="155">
        <f>'[1]150101'!AF46+'[1]10116'!AE43</f>
        <v>0</v>
      </c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ht="15" customHeight="1">
      <c r="A44" s="179" t="s">
        <v>91</v>
      </c>
      <c r="B44" s="223">
        <v>2273</v>
      </c>
      <c r="C44" s="213">
        <v>180</v>
      </c>
      <c r="D44" s="369">
        <f>'[1]150101'!D44+'[1]150107'!D44+'[1]250344м'!D44+'[1]091101'!D44+'[1]091107'!D44+'[1]120201'!D44+'[1]180109'!D44+'[1]180410'!D44+'[1]150118'!D44+'[1]250344'!D44+'[1]180409'!D44+'[1]10116'!D44</f>
        <v>0</v>
      </c>
      <c r="E44" s="369">
        <f>'[1]150101'!E44+'[1]150107'!E44+'[1]250344м'!E44+'[1]091101'!E44+'[1]091107'!E44+'[1]120201'!E44+'[1]180109'!E44+'[1]180410'!E44+'[1]150118'!E44+'[1]250344'!E44+'[1]180409'!E44+'[1]10116'!E44</f>
        <v>0</v>
      </c>
      <c r="F44" s="369">
        <f>'[1]150101'!F44+'[1]150107'!F44+'[1]250344м'!F44+'[1]091101'!F44+'[1]091107'!F44+'[1]120201'!F44+'[1]180109'!F44+'[1]180410'!F44+'[1]150118'!F44+'[1]250344'!F44+'[1]180409'!F44+'[1]10116'!F44</f>
        <v>0</v>
      </c>
      <c r="G44" s="369">
        <f>'[1]150101'!G44+'[1]150107'!G44+'[1]250344м'!G44+'[1]091101'!G44+'[1]091107'!G44+'[1]120201'!G44+'[1]180109'!G44+'[1]180410'!G44+'[1]150118'!G44+'[1]250344'!G44+'[1]180409'!G44+'[1]10116'!G44</f>
        <v>0</v>
      </c>
      <c r="H44" s="369">
        <f>'[1]150101'!H44+'[1]150107'!H44+'[1]250344м'!H44+'[1]091101'!H44+'[1]091107'!H44+'[1]120201'!H44+'[1]180109'!H44+'[1]180410'!H44+'[1]150118'!H44+'[1]250344'!H44+'[1]180409'!H44+'[1]10116'!H44</f>
        <v>0</v>
      </c>
      <c r="I44" s="369">
        <v>0</v>
      </c>
      <c r="J44" s="369">
        <f>'[1]150101'!J44+'[1]150107'!J44+'[1]250344м'!J44+'[1]091101'!J44+'[1]091107'!J44+'[1]120201'!J44+'[1]180109'!J44+'[1]180410'!J44+'[1]150118'!J44+'[1]250344'!J44+'[1]180409'!J44+'[1]10116'!J44</f>
        <v>0</v>
      </c>
      <c r="K44" s="369">
        <f>'[1]150101'!K44+'[1]150107'!K44+'[1]250344м'!K44+'[1]091101'!K44+'[1]091107'!K44+'[1]120201'!K44+'[1]180109'!K44+'[1]180410'!K44+'[1]150118'!K44+'[1]250344'!K44+'[1]180409'!K44+'[1]10116'!K44</f>
        <v>0</v>
      </c>
      <c r="L44" s="369">
        <f>'[1]150101'!L44+'[1]150107'!L44+'[1]250344м'!L44+'[1]091101'!L44+'[1]091107'!L44+'[1]120201'!L44+'[1]180109'!L44+'[1]180410'!L44+'[1]150118'!L44+'[1]250344'!L44+'[1]180409'!L44+'[1]10116'!L44</f>
        <v>0</v>
      </c>
      <c r="M44" s="369">
        <v>0</v>
      </c>
      <c r="N44" s="369">
        <f>'[1]150101'!N44+'[1]150107'!N44+'[1]250344м'!N44+'[1]091101'!N44+'[1]091107'!N44+'[1]120201'!N44+'[1]180109'!N44+'[1]180410'!N44+'[1]150118'!N44+'[1]250344'!N44+'[1]180409'!N44+'[1]10116'!N44</f>
        <v>0</v>
      </c>
      <c r="O44" s="369">
        <f>'[1]150101'!O44+'[1]150107'!O44+'[1]250344м'!O44+'[1]091101'!O44+'[1]091107'!O44+'[1]120201'!O44+'[1]180109'!O44+'[1]180410'!O44+'[1]150118'!O44+'[1]250344'!O44+'[1]180409'!O44+'[1]10116'!O44</f>
        <v>0</v>
      </c>
      <c r="P44" s="369">
        <v>0</v>
      </c>
      <c r="Q44" s="448">
        <f>'[1]150101'!Q47+'[1]10116'!O44</f>
        <v>0</v>
      </c>
      <c r="R44" s="448">
        <f>'[1]150101'!R47+'[1]10116'!Q44</f>
        <v>0</v>
      </c>
      <c r="S44" s="448"/>
      <c r="T44" s="448"/>
      <c r="U44" s="155"/>
      <c r="V44" s="155" t="e">
        <f>'[1]150101'!#REF!+'[1]10116'!U44</f>
        <v>#REF!</v>
      </c>
      <c r="W44" s="155" t="e">
        <f>'[1]150101'!#REF!+'[1]10116'!V44</f>
        <v>#REF!</v>
      </c>
      <c r="X44" s="155" t="e">
        <f>'[1]150101'!#REF!+'[1]10116'!W44</f>
        <v>#REF!</v>
      </c>
      <c r="Y44" s="155" t="e">
        <f>'[1]150101'!#REF!+'[1]10116'!X44</f>
        <v>#REF!</v>
      </c>
      <c r="Z44" s="155" t="e">
        <f>'[1]150101'!#REF!+'[1]10116'!Y44</f>
        <v>#REF!</v>
      </c>
      <c r="AA44" s="155" t="e">
        <f>'[1]150101'!#REF!+'[1]10116'!Z44</f>
        <v>#REF!</v>
      </c>
      <c r="AB44" s="155" t="e">
        <f>'[1]150101'!#REF!+'[1]10116'!AA44</f>
        <v>#REF!</v>
      </c>
      <c r="AC44" s="155" t="e">
        <f>'[1]150101'!#REF!+'[1]10116'!AB44</f>
        <v>#REF!</v>
      </c>
      <c r="AD44" s="155" t="e">
        <f>'[1]150101'!#REF!+'[1]10116'!AC44</f>
        <v>#REF!</v>
      </c>
      <c r="AE44" s="155" t="e">
        <f>'[1]150101'!#REF!+'[1]10116'!AD44</f>
        <v>#REF!</v>
      </c>
      <c r="AF44" s="155" t="e">
        <f>'[1]150101'!#REF!+'[1]10116'!AE44</f>
        <v>#REF!</v>
      </c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ht="15" customHeight="1">
      <c r="A45" s="179" t="s">
        <v>92</v>
      </c>
      <c r="B45" s="223">
        <v>2274</v>
      </c>
      <c r="C45" s="213">
        <v>190</v>
      </c>
      <c r="D45" s="369">
        <f>'[1]150101'!D45+'[1]150107'!D45+'[1]250344м'!D45+'[1]091101'!D45+'[1]091107'!D45+'[1]120201'!D45+'[1]180109'!D45+'[1]180410'!D45+'[1]150118'!D45+'[1]250344'!D45+'[1]180409'!D45+'[1]10116'!D45</f>
        <v>0</v>
      </c>
      <c r="E45" s="369">
        <f>'[1]150101'!E45+'[1]150107'!E45+'[1]250344м'!E45+'[1]091101'!E45+'[1]091107'!E45+'[1]120201'!E45+'[1]180109'!E45+'[1]180410'!E45+'[1]150118'!E45+'[1]250344'!E45+'[1]180409'!E45+'[1]10116'!E45</f>
        <v>0</v>
      </c>
      <c r="F45" s="369">
        <f>'[1]150101'!F45+'[1]150107'!F45+'[1]250344м'!F45+'[1]091101'!F45+'[1]091107'!F45+'[1]120201'!F45+'[1]180109'!F45+'[1]180410'!F45+'[1]150118'!F45+'[1]250344'!F45+'[1]180409'!F45+'[1]10116'!F45</f>
        <v>0</v>
      </c>
      <c r="G45" s="369">
        <f>'[1]150101'!G45+'[1]150107'!G45+'[1]250344м'!G45+'[1]091101'!G45+'[1]091107'!G45+'[1]120201'!G45+'[1]180109'!G45+'[1]180410'!G45+'[1]150118'!G45+'[1]250344'!G45+'[1]180409'!G45+'[1]10116'!G45</f>
        <v>0</v>
      </c>
      <c r="H45" s="369">
        <f>'[1]150101'!H45+'[1]150107'!H45+'[1]250344м'!H45+'[1]091101'!H45+'[1]091107'!H45+'[1]120201'!H45+'[1]180109'!H45+'[1]180410'!H45+'[1]150118'!H45+'[1]250344'!H45+'[1]180409'!H45+'[1]10116'!H45</f>
        <v>0</v>
      </c>
      <c r="I45" s="369">
        <v>0</v>
      </c>
      <c r="J45" s="369">
        <f>'[1]150101'!J45+'[1]150107'!J45+'[1]250344м'!J45+'[1]091101'!J45+'[1]091107'!J45+'[1]120201'!J45+'[1]180109'!J45+'[1]180410'!J45+'[1]150118'!J45+'[1]250344'!J45+'[1]180409'!J45+'[1]10116'!J45</f>
        <v>0</v>
      </c>
      <c r="K45" s="369">
        <f>'[1]150101'!K45+'[1]150107'!K45+'[1]250344м'!K45+'[1]091101'!K45+'[1]091107'!K45+'[1]120201'!K45+'[1]180109'!K45+'[1]180410'!K45+'[1]150118'!K45+'[1]250344'!K45+'[1]180409'!K45+'[1]10116'!K45</f>
        <v>0</v>
      </c>
      <c r="L45" s="369">
        <f>'[1]150101'!L45+'[1]150107'!L45+'[1]250344м'!L45+'[1]091101'!L45+'[1]091107'!L45+'[1]120201'!L45+'[1]180109'!L45+'[1]180410'!L45+'[1]150118'!L45+'[1]250344'!L45+'[1]180409'!L45+'[1]10116'!L45</f>
        <v>0</v>
      </c>
      <c r="M45" s="369">
        <v>0</v>
      </c>
      <c r="N45" s="369">
        <f>'[1]150101'!N45+'[1]150107'!N45+'[1]250344м'!N45+'[1]091101'!N45+'[1]091107'!N45+'[1]120201'!N45+'[1]180109'!N45+'[1]180410'!N45+'[1]150118'!N45+'[1]250344'!N45+'[1]180409'!N45+'[1]10116'!N45</f>
        <v>0</v>
      </c>
      <c r="O45" s="369">
        <f>'[1]150101'!O45+'[1]150107'!O45+'[1]250344м'!O45+'[1]091101'!O45+'[1]091107'!O45+'[1]120201'!O45+'[1]180109'!O45+'[1]180410'!O45+'[1]150118'!O45+'[1]250344'!O45+'[1]180409'!O45+'[1]10116'!O45</f>
        <v>0</v>
      </c>
      <c r="P45" s="369">
        <v>0</v>
      </c>
      <c r="Q45" s="448">
        <f>'[1]150101'!Q48+'[1]10116'!O45</f>
        <v>0</v>
      </c>
      <c r="R45" s="448">
        <f>'[1]150101'!R48+'[1]10116'!Q45</f>
        <v>0</v>
      </c>
      <c r="S45" s="448"/>
      <c r="T45" s="448"/>
      <c r="U45" s="155"/>
      <c r="V45" s="155" t="e">
        <f>'[1]150101'!#REF!+'[1]10116'!U45</f>
        <v>#REF!</v>
      </c>
      <c r="W45" s="155" t="e">
        <f>'[1]150101'!#REF!+'[1]10116'!V45</f>
        <v>#REF!</v>
      </c>
      <c r="X45" s="155" t="e">
        <f>'[1]150101'!#REF!+'[1]10116'!W45</f>
        <v>#REF!</v>
      </c>
      <c r="Y45" s="155" t="e">
        <f>'[1]150101'!#REF!+'[1]10116'!X45</f>
        <v>#REF!</v>
      </c>
      <c r="Z45" s="155" t="e">
        <f>'[1]150101'!#REF!+'[1]10116'!Y45</f>
        <v>#REF!</v>
      </c>
      <c r="AA45" s="155" t="e">
        <f>'[1]150101'!#REF!+'[1]10116'!Z45</f>
        <v>#REF!</v>
      </c>
      <c r="AB45" s="155" t="e">
        <f>'[1]150101'!#REF!+'[1]10116'!AA45</f>
        <v>#REF!</v>
      </c>
      <c r="AC45" s="155" t="e">
        <f>'[1]150101'!#REF!+'[1]10116'!AB45</f>
        <v>#REF!</v>
      </c>
      <c r="AD45" s="155" t="e">
        <f>'[1]150101'!#REF!+'[1]10116'!AC45</f>
        <v>#REF!</v>
      </c>
      <c r="AE45" s="155" t="e">
        <f>'[1]150101'!#REF!+'[1]10116'!AD45</f>
        <v>#REF!</v>
      </c>
      <c r="AF45" s="155" t="e">
        <f>'[1]150101'!#REF!+'[1]10116'!AE45</f>
        <v>#REF!</v>
      </c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ht="17.25" customHeight="1">
      <c r="A46" s="179" t="s">
        <v>93</v>
      </c>
      <c r="B46" s="223">
        <v>2275</v>
      </c>
      <c r="C46" s="213">
        <v>200</v>
      </c>
      <c r="D46" s="369"/>
      <c r="E46" s="369"/>
      <c r="F46" s="369"/>
      <c r="G46" s="369"/>
      <c r="H46" s="369"/>
      <c r="I46" s="369">
        <v>0</v>
      </c>
      <c r="J46" s="369"/>
      <c r="K46" s="369"/>
      <c r="L46" s="369"/>
      <c r="M46" s="369">
        <v>0</v>
      </c>
      <c r="N46" s="369"/>
      <c r="O46" s="369"/>
      <c r="P46" s="369">
        <v>0</v>
      </c>
      <c r="Q46" s="448"/>
      <c r="R46" s="448"/>
      <c r="S46" s="448"/>
      <c r="T46" s="448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ht="17.25" customHeight="1">
      <c r="A47" s="179" t="s">
        <v>94</v>
      </c>
      <c r="B47" s="2">
        <v>2276</v>
      </c>
      <c r="C47" s="2">
        <v>210</v>
      </c>
      <c r="D47" s="369">
        <f>'[1]150101'!D47+'[1]150107'!D47+'[1]250344м'!D47+'[1]091101'!D47+'[1]091107'!D47+'[1]120201'!D47+'[1]180109'!D47+'[1]180410'!D47+'[1]150118'!D47+'[1]250344'!D47+'[1]180409'!D47+'[1]10116'!D47</f>
        <v>0</v>
      </c>
      <c r="E47" s="369">
        <f>'[1]150101'!E47+'[1]150107'!E47+'[1]250344м'!E47+'[1]091101'!E47+'[1]091107'!E47+'[1]120201'!E47+'[1]180109'!E47+'[1]180410'!E47+'[1]150118'!E47+'[1]250344'!E47+'[1]180409'!E47+'[1]10116'!E47</f>
        <v>0</v>
      </c>
      <c r="F47" s="369">
        <f>'[1]150101'!F47+'[1]150107'!F47+'[1]250344м'!F47+'[1]091101'!F47+'[1]091107'!F47+'[1]120201'!F47+'[1]180109'!F47+'[1]180410'!F47+'[1]150118'!F47+'[1]250344'!F47+'[1]180409'!F47+'[1]10116'!F47</f>
        <v>0</v>
      </c>
      <c r="G47" s="369">
        <f>'[1]150101'!G47+'[1]150107'!G47+'[1]250344м'!G47+'[1]091101'!G47+'[1]091107'!G47+'[1]120201'!G47+'[1]180109'!G47+'[1]180410'!G47+'[1]150118'!G47+'[1]250344'!G47+'[1]180409'!G47+'[1]10116'!G47</f>
        <v>0</v>
      </c>
      <c r="H47" s="369">
        <f>'[1]150101'!H47+'[1]150107'!H47+'[1]250344м'!H47+'[1]091101'!H47+'[1]091107'!H47+'[1]120201'!H47+'[1]180109'!H47+'[1]180410'!H47+'[1]150118'!H47+'[1]250344'!H47+'[1]180409'!H47+'[1]10116'!H47</f>
        <v>0</v>
      </c>
      <c r="I47" s="369">
        <v>0</v>
      </c>
      <c r="J47" s="369">
        <f>'[1]150101'!J47+'[1]150107'!J47+'[1]250344м'!J47+'[1]091101'!J47+'[1]091107'!J47+'[1]120201'!J47+'[1]180109'!J47+'[1]180410'!J47+'[1]150118'!J47+'[1]250344'!J47+'[1]180409'!J47+'[1]10116'!J47</f>
        <v>0</v>
      </c>
      <c r="K47" s="369">
        <f>'[1]150101'!K47+'[1]150107'!K47+'[1]250344м'!K47+'[1]091101'!K47+'[1]091107'!K47+'[1]120201'!K47+'[1]180109'!K47+'[1]180410'!K47+'[1]150118'!K47+'[1]250344'!K47+'[1]180409'!K47+'[1]10116'!K47</f>
        <v>0</v>
      </c>
      <c r="L47" s="369">
        <f>'[1]150101'!L47+'[1]150107'!L47+'[1]250344м'!L47+'[1]091101'!L47+'[1]091107'!L47+'[1]120201'!L47+'[1]180109'!L47+'[1]180410'!L47+'[1]150118'!L47+'[1]250344'!L47+'[1]180409'!L47+'[1]10116'!L47</f>
        <v>0</v>
      </c>
      <c r="M47" s="369">
        <v>0</v>
      </c>
      <c r="N47" s="369">
        <f>'[1]150101'!N47+'[1]150107'!N47+'[1]250344м'!N47+'[1]091101'!N47+'[1]091107'!N47+'[1]120201'!N47+'[1]180109'!N47+'[1]180410'!N47+'[1]150118'!N47+'[1]250344'!N47+'[1]180409'!N47+'[1]10116'!N47</f>
        <v>0</v>
      </c>
      <c r="O47" s="369">
        <f>'[1]150101'!O47+'[1]150107'!O47+'[1]250344м'!O47+'[1]091101'!O47+'[1]091107'!O47+'[1]120201'!O47+'[1]180109'!O47+'[1]180410'!O47+'[1]150118'!O47+'[1]250344'!O47+'[1]180409'!O47+'[1]10116'!O47</f>
        <v>0</v>
      </c>
      <c r="P47" s="369">
        <v>0</v>
      </c>
      <c r="Q47" s="448">
        <f>'[1]150101'!Q50+'[1]10116'!O47</f>
        <v>0</v>
      </c>
      <c r="R47" s="448">
        <f>'[1]150101'!R50+'[1]10116'!Q47</f>
        <v>0</v>
      </c>
      <c r="S47" s="448"/>
      <c r="T47" s="448"/>
      <c r="U47" s="155"/>
      <c r="V47" s="155">
        <f>'[1]150101'!V47+'[1]10116'!U47</f>
        <v>0</v>
      </c>
      <c r="W47" s="155">
        <f>'[1]150101'!W47+'[1]10116'!V47</f>
        <v>0</v>
      </c>
      <c r="X47" s="155">
        <f>'[1]150101'!X47+'[1]10116'!W47</f>
        <v>0</v>
      </c>
      <c r="Y47" s="155">
        <f>'[1]150101'!Y47+'[1]10116'!X47</f>
        <v>0</v>
      </c>
      <c r="Z47" s="155">
        <f>'[1]150101'!Z47+'[1]10116'!Y47</f>
        <v>0</v>
      </c>
      <c r="AA47" s="155">
        <f>'[1]150101'!AA47+'[1]10116'!Z47</f>
        <v>0</v>
      </c>
      <c r="AB47" s="155">
        <f>'[1]150101'!AB47+'[1]10116'!AA47</f>
        <v>0</v>
      </c>
      <c r="AC47" s="155">
        <f>'[1]150101'!AC47+'[1]10116'!AB47</f>
        <v>0</v>
      </c>
      <c r="AD47" s="155">
        <f>'[1]150101'!AD47+'[1]10116'!AC47</f>
        <v>0</v>
      </c>
      <c r="AE47" s="155">
        <f>'[1]150101'!AE47+'[1]10116'!AD47</f>
        <v>0</v>
      </c>
      <c r="AF47" s="155">
        <f>'[1]150101'!AF47+'[1]10116'!AE47</f>
        <v>0</v>
      </c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30.75" customHeight="1">
      <c r="A48" s="198" t="s">
        <v>95</v>
      </c>
      <c r="B48" s="226">
        <v>2280</v>
      </c>
      <c r="C48" s="227">
        <v>220</v>
      </c>
      <c r="D48" s="369">
        <f>'[1]150101'!D48+'[1]150107'!D48+'[1]250344м'!D48+'[1]091101'!D48+'[1]091107'!D48+'[1]120201'!D48+'[1]180109'!D48+'[1]180410'!D48+'[1]150118'!D48+'[1]250344'!D48+'[1]180409'!D48+'[1]10116'!D48</f>
        <v>0</v>
      </c>
      <c r="E48" s="369">
        <f>'[1]150101'!E48+'[1]150107'!E48+'[1]250344м'!E48+'[1]091101'!E48+'[1]091107'!E48+'[1]120201'!E48+'[1]180109'!E48+'[1]180410'!E48+'[1]150118'!E48+'[1]250344'!E48+'[1]180409'!E48+'[1]10116'!E48</f>
        <v>0</v>
      </c>
      <c r="F48" s="369">
        <f>'[1]150101'!F48+'[1]150107'!F48+'[1]250344м'!F48+'[1]091101'!F48+'[1]091107'!F48+'[1]120201'!F48+'[1]180109'!F48+'[1]180410'!F48+'[1]150118'!F48+'[1]250344'!F48+'[1]180409'!F48+'[1]10116'!F48</f>
        <v>0</v>
      </c>
      <c r="G48" s="369">
        <f>'[1]150101'!G48+'[1]150107'!G48+'[1]250344м'!G48+'[1]091101'!G48+'[1]091107'!G48+'[1]120201'!G48+'[1]180109'!G48+'[1]180410'!G48+'[1]150118'!G48+'[1]250344'!G48+'[1]180409'!G48+'[1]10116'!G48</f>
        <v>0</v>
      </c>
      <c r="H48" s="369">
        <f>'[1]150101'!H48+'[1]150107'!H48+'[1]250344м'!H48+'[1]091101'!H48+'[1]091107'!H48+'[1]120201'!H48+'[1]180109'!H48+'[1]180410'!H48+'[1]150118'!H48+'[1]250344'!H48+'[1]180409'!H48+'[1]10116'!H48</f>
        <v>0</v>
      </c>
      <c r="I48" s="369">
        <v>0</v>
      </c>
      <c r="J48" s="369">
        <f>'[1]150101'!J48+'[1]150107'!J48+'[1]250344м'!J48+'[1]091101'!J48+'[1]091107'!J48+'[1]120201'!J48+'[1]180109'!J48+'[1]180410'!J48+'[1]150118'!J48+'[1]250344'!J48+'[1]180409'!J48+'[1]10116'!J48</f>
        <v>0</v>
      </c>
      <c r="K48" s="369">
        <f>'[1]150101'!K48+'[1]150107'!K48+'[1]250344м'!K48+'[1]091101'!K48+'[1]091107'!K48+'[1]120201'!K48+'[1]180109'!K48+'[1]180410'!K48+'[1]150118'!K48+'[1]250344'!K48+'[1]180409'!K48+'[1]10116'!K48</f>
        <v>0</v>
      </c>
      <c r="L48" s="369">
        <f>'[1]150101'!L48+'[1]150107'!L48+'[1]250344м'!L48+'[1]091101'!L48+'[1]091107'!L48+'[1]120201'!L48+'[1]180109'!L48+'[1]180410'!L48+'[1]150118'!L48+'[1]250344'!L48+'[1]180409'!L48+'[1]10116'!L48</f>
        <v>0</v>
      </c>
      <c r="M48" s="369">
        <v>0</v>
      </c>
      <c r="N48" s="369">
        <f>'[1]150101'!N48+'[1]150107'!N48+'[1]250344м'!N48+'[1]091101'!N48+'[1]091107'!N48+'[1]120201'!N48+'[1]180109'!N48+'[1]180410'!N48+'[1]150118'!N48+'[1]250344'!N48+'[1]180409'!N48+'[1]10116'!N48</f>
        <v>0</v>
      </c>
      <c r="O48" s="369">
        <f>'[1]150101'!O48+'[1]150107'!O48+'[1]250344м'!O48+'[1]091101'!O48+'[1]091107'!O48+'[1]120201'!O48+'[1]180109'!O48+'[1]180410'!O48+'[1]150118'!O48+'[1]250344'!O48+'[1]180409'!O48+'[1]10116'!O48</f>
        <v>0</v>
      </c>
      <c r="P48" s="369">
        <v>0</v>
      </c>
      <c r="Q48" s="448">
        <f>'[1]150101'!Q51+'[1]10116'!O48</f>
        <v>0</v>
      </c>
      <c r="R48" s="448">
        <f>'[1]150101'!R51+'[1]10116'!Q48</f>
        <v>0</v>
      </c>
      <c r="S48" s="448"/>
      <c r="T48" s="448"/>
      <c r="U48" s="155"/>
      <c r="V48" s="155">
        <f>'[1]150101'!V51+'[1]10116'!U48</f>
        <v>0</v>
      </c>
      <c r="W48" s="155">
        <f>'[1]150101'!W51+'[1]10116'!V48</f>
        <v>0</v>
      </c>
      <c r="X48" s="155">
        <f>'[1]150101'!X51+'[1]10116'!W48</f>
        <v>0</v>
      </c>
      <c r="Y48" s="155">
        <f>'[1]150101'!Y51+'[1]10116'!X48</f>
        <v>0</v>
      </c>
      <c r="Z48" s="155">
        <f>'[1]150101'!Z51+'[1]10116'!Y48</f>
        <v>0</v>
      </c>
      <c r="AA48" s="155">
        <f>'[1]150101'!AA51+'[1]10116'!Z48</f>
        <v>0</v>
      </c>
      <c r="AB48" s="155">
        <f>'[1]150101'!AB51+'[1]10116'!AA48</f>
        <v>0</v>
      </c>
      <c r="AC48" s="155">
        <f>'[1]150101'!AC51+'[1]10116'!AB48</f>
        <v>0</v>
      </c>
      <c r="AD48" s="155">
        <f>'[1]150101'!AD51+'[1]10116'!AC48</f>
        <v>0</v>
      </c>
      <c r="AE48" s="155">
        <f>'[1]150101'!AE51+'[1]10116'!AD48</f>
        <v>0</v>
      </c>
      <c r="AF48" s="155">
        <f>'[1]150101'!AF51+'[1]10116'!AE48</f>
        <v>0</v>
      </c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65" s="161" customFormat="1" ht="29.25" customHeight="1">
      <c r="A49" s="171" t="s">
        <v>96</v>
      </c>
      <c r="B49" s="223">
        <v>2281</v>
      </c>
      <c r="C49" s="213">
        <v>230</v>
      </c>
      <c r="D49" s="369">
        <f>'[1]150101'!D49+'[1]150107'!D49+'[1]250344м'!D49+'[1]091101'!D49+'[1]091107'!D49+'[1]120201'!D49+'[1]180109'!D49+'[1]180410'!D49+'[1]150118'!D49+'[1]250344'!D49+'[1]180409'!D49+'[1]10116'!D49</f>
        <v>0</v>
      </c>
      <c r="E49" s="369">
        <f>'[1]150101'!E49+'[1]150107'!E49+'[1]250344м'!E49+'[1]091101'!E49+'[1]091107'!E49+'[1]120201'!E49+'[1]180109'!E49+'[1]180410'!E49+'[1]150118'!E49+'[1]250344'!E49+'[1]180409'!E49+'[1]10116'!E49</f>
        <v>0</v>
      </c>
      <c r="F49" s="369">
        <f>'[1]150101'!F49+'[1]150107'!F49+'[1]250344м'!F49+'[1]091101'!F49+'[1]091107'!F49+'[1]120201'!F49+'[1]180109'!F49+'[1]180410'!F49+'[1]150118'!F49+'[1]250344'!F49+'[1]180409'!F49+'[1]10116'!F49</f>
        <v>0</v>
      </c>
      <c r="G49" s="369">
        <f>'[1]150101'!G49+'[1]150107'!G49+'[1]250344м'!G49+'[1]091101'!G49+'[1]091107'!G49+'[1]120201'!G49+'[1]180109'!G49+'[1]180410'!G49+'[1]150118'!G49+'[1]250344'!G49+'[1]180409'!G49+'[1]10116'!G49</f>
        <v>0</v>
      </c>
      <c r="H49" s="369">
        <f>'[1]150101'!H49+'[1]150107'!H49+'[1]250344м'!H49+'[1]091101'!H49+'[1]091107'!H49+'[1]120201'!H49+'[1]180109'!H49+'[1]180410'!H49+'[1]150118'!H49+'[1]250344'!H49+'[1]180409'!H49+'[1]10116'!H49</f>
        <v>0</v>
      </c>
      <c r="I49" s="369">
        <v>0</v>
      </c>
      <c r="J49" s="369">
        <f>'[1]150101'!J49+'[1]150107'!J49+'[1]250344м'!J49+'[1]091101'!J49+'[1]091107'!J49+'[1]120201'!J49+'[1]180109'!J49+'[1]180410'!J49+'[1]150118'!J49+'[1]250344'!J49+'[1]180409'!J49+'[1]10116'!J49</f>
        <v>0</v>
      </c>
      <c r="K49" s="369">
        <f>'[1]150101'!K49+'[1]150107'!K49+'[1]250344м'!K49+'[1]091101'!K49+'[1]091107'!K49+'[1]120201'!K49+'[1]180109'!K49+'[1]180410'!K49+'[1]150118'!K49+'[1]250344'!K49+'[1]180409'!K49+'[1]10116'!K49</f>
        <v>0</v>
      </c>
      <c r="L49" s="369">
        <f>'[1]150101'!L49+'[1]150107'!L49+'[1]250344м'!L49+'[1]091101'!L49+'[1]091107'!L49+'[1]120201'!L49+'[1]180109'!L49+'[1]180410'!L49+'[1]150118'!L49+'[1]250344'!L49+'[1]180409'!L49+'[1]10116'!L49</f>
        <v>0</v>
      </c>
      <c r="M49" s="369">
        <v>0</v>
      </c>
      <c r="N49" s="369">
        <f>'[1]150101'!N49+'[1]150107'!N49+'[1]250344м'!N49+'[1]091101'!N49+'[1]091107'!N49+'[1]120201'!N49+'[1]180109'!N49+'[1]180410'!N49+'[1]150118'!N49+'[1]250344'!N49+'[1]180409'!N49+'[1]10116'!N49</f>
        <v>0</v>
      </c>
      <c r="O49" s="369">
        <f>'[1]150101'!O49+'[1]150107'!O49+'[1]250344м'!O49+'[1]091101'!O49+'[1]091107'!O49+'[1]120201'!O49+'[1]180109'!O49+'[1]180410'!O49+'[1]150118'!O49+'[1]250344'!O49+'[1]180409'!O49+'[1]10116'!O49</f>
        <v>0</v>
      </c>
      <c r="P49" s="369">
        <v>0</v>
      </c>
      <c r="Q49" s="448">
        <f>'[1]150101'!Q54+'[1]10116'!O49</f>
        <v>0</v>
      </c>
      <c r="R49" s="448">
        <f>'[1]150101'!R54+'[1]10116'!Q49</f>
        <v>0</v>
      </c>
      <c r="S49" s="448"/>
      <c r="T49" s="448">
        <f>'[1]150101'!T54+'[1]10116'!R49</f>
        <v>0</v>
      </c>
      <c r="U49" s="155">
        <f>'[1]150101'!U54+'[1]10116'!T49</f>
        <v>0</v>
      </c>
      <c r="V49" s="155">
        <f>'[1]150101'!V54+'[1]10116'!U49</f>
        <v>0</v>
      </c>
      <c r="W49" s="155">
        <f>'[1]150101'!W54+'[1]10116'!V49</f>
        <v>0</v>
      </c>
      <c r="X49" s="155">
        <f>'[1]150101'!X54+'[1]10116'!W49</f>
        <v>0</v>
      </c>
      <c r="Y49" s="155">
        <f>'[1]150101'!Y54+'[1]10116'!X49</f>
        <v>0</v>
      </c>
      <c r="Z49" s="155">
        <f>'[1]150101'!Z54+'[1]10116'!Y49</f>
        <v>0</v>
      </c>
      <c r="AA49" s="155">
        <f>'[1]150101'!AA54+'[1]10116'!Z49</f>
        <v>0</v>
      </c>
      <c r="AB49" s="155">
        <f>'[1]150101'!AB54+'[1]10116'!AA49</f>
        <v>0</v>
      </c>
      <c r="AC49" s="155">
        <f>'[1]150101'!AC54+'[1]10116'!AB49</f>
        <v>0</v>
      </c>
      <c r="AD49" s="155">
        <f>'[1]150101'!AD54+'[1]10116'!AC49</f>
        <v>0</v>
      </c>
      <c r="AE49" s="155">
        <f>'[1]150101'!AE54+'[1]10116'!AD49</f>
        <v>0</v>
      </c>
      <c r="AF49" s="155">
        <f>'[1]150101'!AF54+'[1]10116'!AE49</f>
        <v>0</v>
      </c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</row>
    <row r="50" spans="1:65" ht="33" customHeight="1">
      <c r="A50" s="171" t="s">
        <v>97</v>
      </c>
      <c r="B50" s="223">
        <v>2282</v>
      </c>
      <c r="C50" s="213">
        <v>240</v>
      </c>
      <c r="D50" s="369">
        <f>'[1]150101'!D50+'[1]150107'!D50+'[1]250344м'!D50+'[1]091101'!D50+'[1]091107'!D50+'[1]120201'!D50+'[1]180109'!D50+'[1]180410'!D50+'[1]150118'!D50+'[1]250344'!D50+'[1]180409'!D50+'[1]10116'!D50</f>
        <v>0</v>
      </c>
      <c r="E50" s="369">
        <f>'[1]150101'!E50+'[1]150107'!E50+'[1]250344м'!E50+'[1]091101'!E50+'[1]091107'!E50+'[1]120201'!E50+'[1]180109'!E50+'[1]180410'!E50+'[1]150118'!E50+'[1]250344'!E50+'[1]180409'!E50+'[1]10116'!E50</f>
        <v>0</v>
      </c>
      <c r="F50" s="369">
        <f>'[1]150101'!F50+'[1]150107'!F50+'[1]250344м'!F50+'[1]091101'!F50+'[1]091107'!F50+'[1]120201'!F50+'[1]180109'!F50+'[1]180410'!F50+'[1]150118'!F50+'[1]250344'!F50+'[1]180409'!F50+'[1]10116'!F50</f>
        <v>0</v>
      </c>
      <c r="G50" s="369">
        <f>'[1]150101'!G50+'[1]150107'!G50+'[1]250344м'!G50+'[1]091101'!G50+'[1]091107'!G50+'[1]120201'!G50+'[1]180109'!G50+'[1]180410'!G50+'[1]150118'!G50+'[1]250344'!G50+'[1]180409'!G50+'[1]10116'!G50</f>
        <v>0</v>
      </c>
      <c r="H50" s="369">
        <f>'[1]150101'!H50+'[1]150107'!H50+'[1]250344м'!H50+'[1]091101'!H50+'[1]091107'!H50+'[1]120201'!H50+'[1]180109'!H50+'[1]180410'!H50+'[1]150118'!H50+'[1]250344'!H50+'[1]180409'!H50+'[1]10116'!H50</f>
        <v>0</v>
      </c>
      <c r="I50" s="369">
        <v>0</v>
      </c>
      <c r="J50" s="369">
        <f>'[1]150101'!J50+'[1]150107'!J50+'[1]250344м'!J50+'[1]091101'!J50+'[1]091107'!J50+'[1]120201'!J50+'[1]180109'!J50+'[1]180410'!J50+'[1]150118'!J50+'[1]250344'!J50+'[1]180409'!J50+'[1]10116'!J50</f>
        <v>0</v>
      </c>
      <c r="K50" s="369">
        <f>'[1]150101'!K50+'[1]150107'!K50+'[1]250344м'!K50+'[1]091101'!K50+'[1]091107'!K50+'[1]120201'!K50+'[1]180109'!K50+'[1]180410'!K50+'[1]150118'!K50+'[1]250344'!K50+'[1]180409'!K50+'[1]10116'!K50</f>
        <v>0</v>
      </c>
      <c r="L50" s="369">
        <f>'[1]150101'!L50+'[1]150107'!L50+'[1]250344м'!L50+'[1]091101'!L50+'[1]091107'!L50+'[1]120201'!L50+'[1]180109'!L50+'[1]180410'!L50+'[1]150118'!L50+'[1]250344'!L50+'[1]180409'!L50+'[1]10116'!L50</f>
        <v>0</v>
      </c>
      <c r="M50" s="369">
        <v>0</v>
      </c>
      <c r="N50" s="369">
        <f>'[1]150101'!N50+'[1]150107'!N50+'[1]250344м'!N50+'[1]091101'!N50+'[1]091107'!N50+'[1]120201'!N50+'[1]180109'!N50+'[1]180410'!N50+'[1]150118'!N50+'[1]250344'!N50+'[1]180409'!N50+'[1]10116'!N50</f>
        <v>0</v>
      </c>
      <c r="O50" s="369">
        <f>'[1]150101'!O50+'[1]150107'!O50+'[1]250344м'!O50+'[1]091101'!O50+'[1]091107'!O50+'[1]120201'!O50+'[1]180109'!O50+'[1]180410'!O50+'[1]150118'!O50+'[1]250344'!O50+'[1]180409'!O50+'[1]10116'!O50</f>
        <v>0</v>
      </c>
      <c r="P50" s="369">
        <v>0</v>
      </c>
      <c r="Q50" s="448">
        <f>'[1]150101'!Q55+'[1]10116'!O50</f>
        <v>0</v>
      </c>
      <c r="R50" s="448">
        <f>'[1]150101'!R55+'[1]10116'!Q50</f>
        <v>0</v>
      </c>
      <c r="S50" s="448">
        <f>'[1]150101'!S55+'[1]10116'!R50</f>
        <v>0</v>
      </c>
      <c r="T50" s="448">
        <f>'[1]150101'!T55+'[1]10116'!R50</f>
        <v>0</v>
      </c>
      <c r="U50" s="155">
        <f>'[1]150101'!U55+'[1]10116'!T50</f>
        <v>0</v>
      </c>
      <c r="V50" s="155">
        <f>'[1]150101'!V55+'[1]10116'!U50</f>
        <v>0</v>
      </c>
      <c r="W50" s="155">
        <f>'[1]150101'!W55+'[1]10116'!V50</f>
        <v>0</v>
      </c>
      <c r="X50" s="155">
        <f>'[1]150101'!X55+'[1]10116'!W50</f>
        <v>0</v>
      </c>
      <c r="Y50" s="155">
        <f>'[1]150101'!Y55+'[1]10116'!X50</f>
        <v>0</v>
      </c>
      <c r="Z50" s="155">
        <f>'[1]150101'!Z55+'[1]10116'!Y50</f>
        <v>0</v>
      </c>
      <c r="AA50" s="155">
        <f>'[1]150101'!AA55+'[1]10116'!Z50</f>
        <v>0</v>
      </c>
      <c r="AB50" s="155">
        <f>'[1]150101'!AB55+'[1]10116'!AA50</f>
        <v>0</v>
      </c>
      <c r="AC50" s="155">
        <f>'[1]150101'!AC55+'[1]10116'!AB50</f>
        <v>0</v>
      </c>
      <c r="AD50" s="155">
        <f>'[1]150101'!AD55+'[1]10116'!AC50</f>
        <v>0</v>
      </c>
      <c r="AE50" s="155">
        <f>'[1]150101'!AE55+'[1]10116'!AD50</f>
        <v>0</v>
      </c>
      <c r="AF50" s="155">
        <f>'[1]150101'!AF55+'[1]10116'!AE50</f>
        <v>0</v>
      </c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65" s="161" customFormat="1" ht="15.75" customHeight="1">
      <c r="A51" s="228" t="s">
        <v>98</v>
      </c>
      <c r="B51" s="229">
        <v>2400</v>
      </c>
      <c r="C51" s="230">
        <v>250</v>
      </c>
      <c r="D51" s="369">
        <f>'[1]150101'!D51+'[1]150107'!D51+'[1]250344м'!D51+'[1]091101'!D51+'[1]091107'!D51+'[1]120201'!D51+'[1]180109'!D51+'[1]180410'!D51+'[1]150118'!D51+'[1]250344'!D51+'[1]180409'!D51+'[1]10116'!D51</f>
        <v>0</v>
      </c>
      <c r="E51" s="369">
        <f>'[1]150101'!E51+'[1]150107'!E51+'[1]250344м'!E51+'[1]091101'!E51+'[1]091107'!E51+'[1]120201'!E51+'[1]180109'!E51+'[1]180410'!E51+'[1]150118'!E51+'[1]250344'!E51+'[1]180409'!E51+'[1]10116'!E51</f>
        <v>0</v>
      </c>
      <c r="F51" s="369">
        <f>'[1]150101'!F51+'[1]150107'!F51+'[1]250344м'!F51+'[1]091101'!F51+'[1]091107'!F51+'[1]120201'!F51+'[1]180109'!F51+'[1]180410'!F51+'[1]150118'!F51+'[1]250344'!F51+'[1]180409'!F51+'[1]10116'!F51</f>
        <v>0</v>
      </c>
      <c r="G51" s="369">
        <f>'[1]150101'!G51+'[1]150107'!G51+'[1]250344м'!G51+'[1]091101'!G51+'[1]091107'!G51+'[1]120201'!G51+'[1]180109'!G51+'[1]180410'!G51+'[1]150118'!G51+'[1]250344'!G51+'[1]180409'!G51+'[1]10116'!G51</f>
        <v>0</v>
      </c>
      <c r="H51" s="369">
        <f>'[1]150101'!H51+'[1]150107'!H51+'[1]250344м'!H51+'[1]091101'!H51+'[1]091107'!H51+'[1]120201'!H51+'[1]180109'!H51+'[1]180410'!H51+'[1]150118'!H51+'[1]250344'!H51+'[1]180409'!H51+'[1]10116'!H51</f>
        <v>0</v>
      </c>
      <c r="I51" s="369">
        <v>0</v>
      </c>
      <c r="J51" s="369">
        <f>'[1]150101'!J51+'[1]150107'!J51+'[1]250344м'!J51+'[1]091101'!J51+'[1]091107'!J51+'[1]120201'!J51+'[1]180109'!J51+'[1]180410'!J51+'[1]150118'!J51+'[1]250344'!J51+'[1]180409'!J51+'[1]10116'!J51</f>
        <v>0</v>
      </c>
      <c r="K51" s="369">
        <f>'[1]150101'!K51+'[1]150107'!K51+'[1]250344м'!K51+'[1]091101'!K51+'[1]091107'!K51+'[1]120201'!K51+'[1]180109'!K51+'[1]180410'!K51+'[1]150118'!K51+'[1]250344'!K51+'[1]180409'!K51+'[1]10116'!K51</f>
        <v>0</v>
      </c>
      <c r="L51" s="369">
        <f>'[1]150101'!L51+'[1]150107'!L51+'[1]250344м'!L51+'[1]091101'!L51+'[1]091107'!L51+'[1]120201'!L51+'[1]180109'!L51+'[1]180410'!L51+'[1]150118'!L51+'[1]250344'!L51+'[1]180409'!L51+'[1]10116'!L51</f>
        <v>0</v>
      </c>
      <c r="M51" s="369">
        <v>0</v>
      </c>
      <c r="N51" s="369">
        <f>'[1]150101'!N51+'[1]150107'!N51+'[1]250344м'!N51+'[1]091101'!N51+'[1]091107'!N51+'[1]120201'!N51+'[1]180109'!N51+'[1]180410'!N51+'[1]150118'!N51+'[1]250344'!N51+'[1]180409'!N51+'[1]10116'!N51</f>
        <v>0</v>
      </c>
      <c r="O51" s="369">
        <f>'[1]150101'!O51+'[1]150107'!O51+'[1]250344м'!O51+'[1]091101'!O51+'[1]091107'!O51+'[1]120201'!O51+'[1]180109'!O51+'[1]180410'!O51+'[1]150118'!O51+'[1]250344'!O51+'[1]180409'!O51+'[1]10116'!O51</f>
        <v>0</v>
      </c>
      <c r="P51" s="369">
        <v>0</v>
      </c>
      <c r="Q51" s="450">
        <f>'[1]150101'!Q58+'[1]10116'!O51</f>
        <v>0</v>
      </c>
      <c r="R51" s="450">
        <f>'[1]150101'!R58+'[1]10116'!Q51</f>
        <v>0</v>
      </c>
      <c r="S51" s="450"/>
      <c r="T51" s="450">
        <f>'[1]150101'!T58+'[1]10116'!R51</f>
        <v>0</v>
      </c>
      <c r="U51" s="196">
        <f>'[1]150101'!U58+'[1]10116'!T51</f>
        <v>0</v>
      </c>
      <c r="V51" s="196">
        <f>'[1]150101'!V58+'[1]10116'!U51</f>
        <v>0</v>
      </c>
      <c r="W51" s="196">
        <f>'[1]150101'!W58+'[1]10116'!V51</f>
        <v>0</v>
      </c>
      <c r="X51" s="196">
        <f>'[1]150101'!X58+'[1]10116'!W51</f>
        <v>0</v>
      </c>
      <c r="Y51" s="196">
        <f>'[1]150101'!Y58+'[1]10116'!X51</f>
        <v>0</v>
      </c>
      <c r="Z51" s="196">
        <f>'[1]150101'!Z58+'[1]10116'!Y51</f>
        <v>0</v>
      </c>
      <c r="AA51" s="196">
        <f>'[1]150101'!AA58+'[1]10116'!Z51</f>
        <v>0</v>
      </c>
      <c r="AB51" s="196">
        <f>'[1]150101'!AB58+'[1]10116'!AA51</f>
        <v>0</v>
      </c>
      <c r="AC51" s="196">
        <f>'[1]150101'!AC58+'[1]10116'!AB51</f>
        <v>0</v>
      </c>
      <c r="AD51" s="196">
        <f>'[1]150101'!AD58+'[1]10116'!AC51</f>
        <v>0</v>
      </c>
      <c r="AE51" s="196">
        <f>'[1]150101'!AE58+'[1]10116'!AD51</f>
        <v>0</v>
      </c>
      <c r="AF51" s="196">
        <f>'[1]150101'!AF58+'[1]10116'!AE51</f>
        <v>0</v>
      </c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</row>
    <row r="52" spans="1:65" s="161" customFormat="1" ht="15.75" customHeight="1">
      <c r="A52" s="233" t="s">
        <v>99</v>
      </c>
      <c r="B52" s="229">
        <v>2410</v>
      </c>
      <c r="C52" s="227">
        <v>260</v>
      </c>
      <c r="D52" s="369">
        <f>'[1]150101'!D52+'[1]150107'!D52+'[1]250344м'!D52+'[1]091101'!D52+'[1]091107'!D52+'[1]120201'!D52+'[1]180109'!D52+'[1]180410'!D52+'[1]150118'!D52+'[1]250344'!D52+'[1]180409'!D52+'[1]10116'!D52</f>
        <v>0</v>
      </c>
      <c r="E52" s="369">
        <f>'[1]150101'!E52+'[1]150107'!E52+'[1]250344м'!E52+'[1]091101'!E52+'[1]091107'!E52+'[1]120201'!E52+'[1]180109'!E52+'[1]180410'!E52+'[1]150118'!E52+'[1]250344'!E52+'[1]180409'!E52+'[1]10116'!E52</f>
        <v>0</v>
      </c>
      <c r="F52" s="369">
        <f>'[1]150101'!F52+'[1]150107'!F52+'[1]250344м'!F52+'[1]091101'!F52+'[1]091107'!F52+'[1]120201'!F52+'[1]180109'!F52+'[1]180410'!F52+'[1]150118'!F52+'[1]250344'!F52+'[1]180409'!F52+'[1]10116'!F52</f>
        <v>0</v>
      </c>
      <c r="G52" s="369">
        <f>'[1]150101'!G52+'[1]150107'!G52+'[1]250344м'!G52+'[1]091101'!G52+'[1]091107'!G52+'[1]120201'!G52+'[1]180109'!G52+'[1]180410'!G52+'[1]150118'!G52+'[1]250344'!G52+'[1]180409'!G52+'[1]10116'!G52</f>
        <v>0</v>
      </c>
      <c r="H52" s="369">
        <f>'[1]150101'!H52+'[1]150107'!H52+'[1]250344м'!H52+'[1]091101'!H52+'[1]091107'!H52+'[1]120201'!H52+'[1]180109'!H52+'[1]180410'!H52+'[1]150118'!H52+'[1]250344'!H52+'[1]180409'!H52+'[1]10116'!H52</f>
        <v>0</v>
      </c>
      <c r="I52" s="369">
        <v>0</v>
      </c>
      <c r="J52" s="369">
        <f>'[1]150101'!J52+'[1]150107'!J52+'[1]250344м'!J52+'[1]091101'!J52+'[1]091107'!J52+'[1]120201'!J52+'[1]180109'!J52+'[1]180410'!J52+'[1]150118'!J52+'[1]250344'!J52+'[1]180409'!J52+'[1]10116'!J52</f>
        <v>0</v>
      </c>
      <c r="K52" s="369">
        <f>'[1]150101'!K52+'[1]150107'!K52+'[1]250344м'!K52+'[1]091101'!K52+'[1]091107'!K52+'[1]120201'!K52+'[1]180109'!K52+'[1]180410'!K52+'[1]150118'!K52+'[1]250344'!K52+'[1]180409'!K52+'[1]10116'!K52</f>
        <v>0</v>
      </c>
      <c r="L52" s="369">
        <f>'[1]150101'!L52+'[1]150107'!L52+'[1]250344м'!L52+'[1]091101'!L52+'[1]091107'!L52+'[1]120201'!L52+'[1]180109'!L52+'[1]180410'!L52+'[1]150118'!L52+'[1]250344'!L52+'[1]180409'!L52+'[1]10116'!L52</f>
        <v>0</v>
      </c>
      <c r="M52" s="369">
        <v>0</v>
      </c>
      <c r="N52" s="369">
        <f>'[1]150101'!N52+'[1]150107'!N52+'[1]250344м'!N52+'[1]091101'!N52+'[1]091107'!N52+'[1]120201'!N52+'[1]180109'!N52+'[1]180410'!N52+'[1]150118'!N52+'[1]250344'!N52+'[1]180409'!N52+'[1]10116'!N52</f>
        <v>0</v>
      </c>
      <c r="O52" s="369">
        <f>'[1]150101'!O52+'[1]150107'!O52+'[1]250344м'!O52+'[1]091101'!O52+'[1]091107'!O52+'[1]120201'!O52+'[1]180109'!O52+'[1]180410'!O52+'[1]150118'!O52+'[1]250344'!O52+'[1]180409'!O52+'[1]10116'!O52</f>
        <v>0</v>
      </c>
      <c r="P52" s="369">
        <v>0</v>
      </c>
      <c r="Q52" s="450"/>
      <c r="R52" s="450"/>
      <c r="S52" s="450"/>
      <c r="T52" s="450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</row>
    <row r="53" spans="1:65" s="161" customFormat="1" ht="15.75" customHeight="1">
      <c r="A53" s="233" t="s">
        <v>100</v>
      </c>
      <c r="B53" s="229">
        <v>2420</v>
      </c>
      <c r="C53" s="227">
        <v>270</v>
      </c>
      <c r="D53" s="369">
        <f>'[1]150101'!D53+'[1]150107'!D53+'[1]250344м'!D53+'[1]091101'!D53+'[1]091107'!D53+'[1]120201'!D53+'[1]180109'!D53+'[1]180410'!D53+'[1]150118'!D53+'[1]250344'!D53+'[1]180409'!D53+'[1]10116'!D53</f>
        <v>0</v>
      </c>
      <c r="E53" s="369">
        <f>'[1]150101'!E53+'[1]150107'!E53+'[1]250344м'!E53+'[1]091101'!E53+'[1]091107'!E53+'[1]120201'!E53+'[1]180109'!E53+'[1]180410'!E53+'[1]150118'!E53+'[1]250344'!E53+'[1]180409'!E53+'[1]10116'!E53</f>
        <v>0</v>
      </c>
      <c r="F53" s="369">
        <f>'[1]150101'!F53+'[1]150107'!F53+'[1]250344м'!F53+'[1]091101'!F53+'[1]091107'!F53+'[1]120201'!F53+'[1]180109'!F53+'[1]180410'!F53+'[1]150118'!F53+'[1]250344'!F53+'[1]180409'!F53+'[1]10116'!F53</f>
        <v>0</v>
      </c>
      <c r="G53" s="369">
        <f>'[1]150101'!G53+'[1]150107'!G53+'[1]250344м'!G53+'[1]091101'!G53+'[1]091107'!G53+'[1]120201'!G53+'[1]180109'!G53+'[1]180410'!G53+'[1]150118'!G53+'[1]250344'!G53+'[1]180409'!G53+'[1]10116'!G53</f>
        <v>0</v>
      </c>
      <c r="H53" s="369">
        <f>'[1]150101'!H53+'[1]150107'!H53+'[1]250344м'!H53+'[1]091101'!H53+'[1]091107'!H53+'[1]120201'!H53+'[1]180109'!H53+'[1]180410'!H53+'[1]150118'!H53+'[1]250344'!H53+'[1]180409'!H53+'[1]10116'!H53</f>
        <v>0</v>
      </c>
      <c r="I53" s="369">
        <v>0</v>
      </c>
      <c r="J53" s="369">
        <f>'[1]150101'!J53+'[1]150107'!J53+'[1]250344м'!J53+'[1]091101'!J53+'[1]091107'!J53+'[1]120201'!J53+'[1]180109'!J53+'[1]180410'!J53+'[1]150118'!J53+'[1]250344'!J53+'[1]180409'!J53+'[1]10116'!J53</f>
        <v>0</v>
      </c>
      <c r="K53" s="369">
        <f>'[1]150101'!K53+'[1]150107'!K53+'[1]250344м'!K53+'[1]091101'!K53+'[1]091107'!K53+'[1]120201'!K53+'[1]180109'!K53+'[1]180410'!K53+'[1]150118'!K53+'[1]250344'!K53+'[1]180409'!K53+'[1]10116'!K53</f>
        <v>0</v>
      </c>
      <c r="L53" s="369">
        <f>'[1]150101'!L53+'[1]150107'!L53+'[1]250344м'!L53+'[1]091101'!L53+'[1]091107'!L53+'[1]120201'!L53+'[1]180109'!L53+'[1]180410'!L53+'[1]150118'!L53+'[1]250344'!L53+'[1]180409'!L53+'[1]10116'!L53</f>
        <v>0</v>
      </c>
      <c r="M53" s="369">
        <v>0</v>
      </c>
      <c r="N53" s="369">
        <f>'[1]150101'!N53+'[1]150107'!N53+'[1]250344м'!N53+'[1]091101'!N53+'[1]091107'!N53+'[1]120201'!N53+'[1]180109'!N53+'[1]180410'!N53+'[1]150118'!N53+'[1]250344'!N53+'[1]180409'!N53+'[1]10116'!N53</f>
        <v>0</v>
      </c>
      <c r="O53" s="369">
        <f>'[1]150101'!O53+'[1]150107'!O53+'[1]250344м'!O53+'[1]091101'!O53+'[1]091107'!O53+'[1]120201'!O53+'[1]180109'!O53+'[1]180410'!O53+'[1]150118'!O53+'[1]250344'!O53+'[1]180409'!O53+'[1]10116'!O53</f>
        <v>0</v>
      </c>
      <c r="P53" s="369">
        <v>0</v>
      </c>
      <c r="Q53" s="450"/>
      <c r="R53" s="450"/>
      <c r="S53" s="450"/>
      <c r="T53" s="450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</row>
    <row r="54" spans="1:65" s="460" customFormat="1" ht="17.25" customHeight="1" thickBot="1">
      <c r="A54" s="238" t="s">
        <v>101</v>
      </c>
      <c r="B54" s="239">
        <v>2600</v>
      </c>
      <c r="C54" s="240">
        <v>280</v>
      </c>
      <c r="D54" s="369">
        <f>'[1]150101'!D54+'[1]150107'!D54+'[1]250344м'!D54+'[1]091101'!D54+'[1]091107'!D54+'[1]120201'!D54+'[1]180109'!D54+'[1]180410'!D54+'[1]150118'!D54+'[1]250344'!D54+'[1]180409'!D54+'[1]10116'!D54</f>
        <v>0</v>
      </c>
      <c r="E54" s="369">
        <f>'[1]150101'!E54+'[1]150107'!E54+'[1]250344м'!E54+'[1]091101'!E54+'[1]091107'!E54+'[1]120201'!E54+'[1]180109'!E54+'[1]180410'!E54+'[1]150118'!E54+'[1]250344'!E54+'[1]180409'!E54+'[1]10116'!E54</f>
        <v>0</v>
      </c>
      <c r="F54" s="369">
        <f>'[1]150101'!F54+'[1]150107'!F54+'[1]250344м'!F54+'[1]091101'!F54+'[1]091107'!F54+'[1]120201'!F54+'[1]180109'!F54+'[1]180410'!F54+'[1]150118'!F54+'[1]250344'!F54+'[1]180409'!F54+'[1]10116'!F54</f>
        <v>0</v>
      </c>
      <c r="G54" s="369">
        <f>'[1]150101'!G54+'[1]150107'!G54+'[1]250344м'!G54+'[1]091101'!G54+'[1]091107'!G54+'[1]120201'!G54+'[1]180109'!G54+'[1]180410'!G54+'[1]150118'!G54+'[1]250344'!G54+'[1]180409'!G54+'[1]10116'!G54</f>
        <v>0</v>
      </c>
      <c r="H54" s="369">
        <f>'[1]150101'!H54+'[1]150107'!H54+'[1]250344м'!H54+'[1]091101'!H54+'[1]091107'!H54+'[1]120201'!H54+'[1]180109'!H54+'[1]180410'!H54+'[1]150118'!H54+'[1]250344'!H54+'[1]180409'!H54+'[1]10116'!H54</f>
        <v>0</v>
      </c>
      <c r="I54" s="369">
        <v>0</v>
      </c>
      <c r="J54" s="369">
        <f>'[1]150101'!J54+'[1]150107'!J54+'[1]250344м'!J54+'[1]091101'!J54+'[1]091107'!J54+'[1]120201'!J54+'[1]180109'!J54+'[1]180410'!J54+'[1]150118'!J54+'[1]250344'!J54+'[1]180409'!J54+'[1]10116'!J54</f>
        <v>0</v>
      </c>
      <c r="K54" s="369">
        <f>'[1]150101'!K54+'[1]150107'!K54+'[1]250344м'!K54+'[1]091101'!K54+'[1]091107'!K54+'[1]120201'!K54+'[1]180109'!K54+'[1]180410'!K54+'[1]150118'!K54+'[1]250344'!K54+'[1]180409'!K54+'[1]10116'!K54</f>
        <v>0</v>
      </c>
      <c r="L54" s="369">
        <f>'[1]150101'!L54+'[1]150107'!L54+'[1]250344м'!L54+'[1]091101'!L54+'[1]091107'!L54+'[1]120201'!L54+'[1]180109'!L54+'[1]180410'!L54+'[1]150118'!L54+'[1]250344'!L54+'[1]180409'!L54+'[1]10116'!L54</f>
        <v>0</v>
      </c>
      <c r="M54" s="369">
        <v>0</v>
      </c>
      <c r="N54" s="369">
        <f>'[1]150101'!N54+'[1]150107'!N54+'[1]250344м'!N54+'[1]091101'!N54+'[1]091107'!N54+'[1]120201'!N54+'[1]180109'!N54+'[1]180410'!N54+'[1]150118'!N54+'[1]250344'!N54+'[1]180409'!N54+'[1]10116'!N54</f>
        <v>0</v>
      </c>
      <c r="O54" s="369">
        <f>'[1]150101'!O54+'[1]150107'!O54+'[1]250344м'!O54+'[1]091101'!O54+'[1]091107'!O54+'[1]120201'!O54+'[1]180109'!O54+'[1]180410'!O54+'[1]150118'!O54+'[1]250344'!O54+'[1]180409'!O54+'[1]10116'!O54</f>
        <v>0</v>
      </c>
      <c r="P54" s="369">
        <v>0</v>
      </c>
      <c r="Q54" s="457">
        <f>'[1]150101'!Q59+'[1]10116'!O54</f>
        <v>0</v>
      </c>
      <c r="R54" s="457">
        <f>'[1]150101'!R59+'[1]10116'!Q54</f>
        <v>0</v>
      </c>
      <c r="S54" s="457"/>
      <c r="T54" s="457">
        <f>'[1]150101'!T59+'[1]10116'!R54</f>
        <v>0</v>
      </c>
      <c r="U54" s="458">
        <f>'[1]150101'!U59+'[1]10116'!T54</f>
        <v>0</v>
      </c>
      <c r="V54" s="458">
        <f>'[1]150101'!V59+'[1]10116'!U54</f>
        <v>0</v>
      </c>
      <c r="W54" s="458">
        <f>'[1]150101'!W59+'[1]10116'!V54</f>
        <v>0</v>
      </c>
      <c r="X54" s="458">
        <f>'[1]150101'!X59+'[1]10116'!W54</f>
        <v>0</v>
      </c>
      <c r="Y54" s="458">
        <f>'[1]150101'!Y59+'[1]10116'!X54</f>
        <v>0</v>
      </c>
      <c r="Z54" s="458">
        <f>'[1]150101'!Z59+'[1]10116'!Y54</f>
        <v>0</v>
      </c>
      <c r="AA54" s="458">
        <f>'[1]150101'!AA59+'[1]10116'!Z54</f>
        <v>0</v>
      </c>
      <c r="AB54" s="458">
        <f>'[1]150101'!AB59+'[1]10116'!AA54</f>
        <v>0</v>
      </c>
      <c r="AC54" s="458">
        <f>'[1]150101'!AC59+'[1]10116'!AB54</f>
        <v>0</v>
      </c>
      <c r="AD54" s="458">
        <f>'[1]150101'!AD59+'[1]10116'!AC54</f>
        <v>0</v>
      </c>
      <c r="AE54" s="458">
        <f>'[1]150101'!AE59+'[1]10116'!AD54</f>
        <v>0</v>
      </c>
      <c r="AF54" s="458">
        <f>'[1]150101'!AF59+'[1]10116'!AE54</f>
        <v>0</v>
      </c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59"/>
      <c r="AS54" s="459"/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59"/>
      <c r="BF54" s="459"/>
      <c r="BG54" s="459"/>
      <c r="BH54" s="459"/>
      <c r="BI54" s="459"/>
      <c r="BJ54" s="459"/>
      <c r="BK54" s="459"/>
      <c r="BL54" s="459"/>
      <c r="BM54" s="459"/>
    </row>
    <row r="55" spans="1:65" s="161" customFormat="1" ht="33.75" customHeight="1">
      <c r="A55" s="171" t="s">
        <v>102</v>
      </c>
      <c r="B55" s="241">
        <v>2610</v>
      </c>
      <c r="C55" s="241">
        <v>290</v>
      </c>
      <c r="D55" s="369">
        <f>'[1]150101'!D55+'[1]150107'!D55+'[1]250344м'!D55+'[1]091101'!D55+'[1]091107'!D55+'[1]120201'!D55+'[1]180109'!D55+'[1]180410'!D55+'[1]150118'!D55+'[1]250344'!D55+'[1]180409'!D55+'[1]10116'!D55</f>
        <v>0</v>
      </c>
      <c r="E55" s="369">
        <f>'[1]150101'!E55+'[1]150107'!E55+'[1]250344м'!E55+'[1]091101'!E55+'[1]091107'!E55+'[1]120201'!E55+'[1]180109'!E55+'[1]180410'!E55+'[1]150118'!E55+'[1]250344'!E55+'[1]180409'!E55+'[1]10116'!E55</f>
        <v>0</v>
      </c>
      <c r="F55" s="369">
        <f>'[1]150101'!F55+'[1]150107'!F55+'[1]250344м'!F55+'[1]091101'!F55+'[1]091107'!F55+'[1]120201'!F55+'[1]180109'!F55+'[1]180410'!F55+'[1]150118'!F55+'[1]250344'!F55+'[1]180409'!F55+'[1]10116'!F55</f>
        <v>0</v>
      </c>
      <c r="G55" s="369">
        <f>'[1]150101'!G55+'[1]150107'!G55+'[1]250344м'!G55+'[1]091101'!G55+'[1]091107'!G55+'[1]120201'!G55+'[1]180109'!G55+'[1]180410'!G55+'[1]150118'!G55+'[1]250344'!G55+'[1]180409'!G55+'[1]10116'!G55</f>
        <v>0</v>
      </c>
      <c r="H55" s="369">
        <f>'[1]150101'!H55+'[1]150107'!H55+'[1]250344м'!H55+'[1]091101'!H55+'[1]091107'!H55+'[1]120201'!H55+'[1]180109'!H55+'[1]180410'!H55+'[1]150118'!H55+'[1]250344'!H55+'[1]180409'!H55+'[1]10116'!H55</f>
        <v>0</v>
      </c>
      <c r="I55" s="369">
        <v>0</v>
      </c>
      <c r="J55" s="369">
        <f>'[1]150101'!J55+'[1]150107'!J55+'[1]250344м'!J55+'[1]091101'!J55+'[1]091107'!J55+'[1]120201'!J55+'[1]180109'!J55+'[1]180410'!J55+'[1]150118'!J55+'[1]250344'!J55+'[1]180409'!J55+'[1]10116'!J55</f>
        <v>0</v>
      </c>
      <c r="K55" s="369">
        <f>'[1]150101'!K55+'[1]150107'!K55+'[1]250344м'!K55+'[1]091101'!K55+'[1]091107'!K55+'[1]120201'!K55+'[1]180109'!K55+'[1]180410'!K55+'[1]150118'!K55+'[1]250344'!K55+'[1]180409'!K55+'[1]10116'!K55</f>
        <v>0</v>
      </c>
      <c r="L55" s="369">
        <f>'[1]150101'!L55+'[1]150107'!L55+'[1]250344м'!L55+'[1]091101'!L55+'[1]091107'!L55+'[1]120201'!L55+'[1]180109'!L55+'[1]180410'!L55+'[1]150118'!L55+'[1]250344'!L55+'[1]180409'!L55+'[1]10116'!L55</f>
        <v>0</v>
      </c>
      <c r="M55" s="369">
        <v>0</v>
      </c>
      <c r="N55" s="369">
        <f>'[1]150101'!N55+'[1]150107'!N55+'[1]250344м'!N55+'[1]091101'!N55+'[1]091107'!N55+'[1]120201'!N55+'[1]180109'!N55+'[1]180410'!N55+'[1]150118'!N55+'[1]250344'!N55+'[1]180409'!N55+'[1]10116'!N55</f>
        <v>0</v>
      </c>
      <c r="O55" s="369">
        <f>'[1]150101'!O55+'[1]150107'!O55+'[1]250344м'!O55+'[1]091101'!O55+'[1]091107'!O55+'[1]120201'!O55+'[1]180109'!O55+'[1]180410'!O55+'[1]150118'!O55+'[1]250344'!O55+'[1]180409'!O55+'[1]10116'!O55</f>
        <v>0</v>
      </c>
      <c r="P55" s="369">
        <v>0</v>
      </c>
      <c r="Q55" s="448"/>
      <c r="R55" s="448">
        <f>'[1]150101'!R61+'[1]10116'!Q55</f>
        <v>0</v>
      </c>
      <c r="S55" s="448"/>
      <c r="T55" s="448">
        <f>'[1]150101'!T61+'[1]10116'!R55</f>
        <v>0</v>
      </c>
      <c r="U55" s="155">
        <f>'[1]150101'!U63+'[1]10116'!T55</f>
        <v>0</v>
      </c>
      <c r="V55" s="155">
        <f>'[1]150101'!V63+'[1]10116'!U55</f>
        <v>0</v>
      </c>
      <c r="W55" s="155"/>
      <c r="X55" s="155">
        <f>'[1]150101'!X63+'[1]10116'!W55</f>
        <v>2718072.49</v>
      </c>
      <c r="Y55" s="155"/>
      <c r="Z55" s="155">
        <f>'[1]150101'!Z63+'[1]10116'!Y55</f>
        <v>0</v>
      </c>
      <c r="AA55" s="155">
        <f>'[1]150101'!AA63+'[1]10116'!Z55</f>
        <v>0</v>
      </c>
      <c r="AB55" s="155">
        <f>'[1]150101'!AB63+'[1]10116'!AA55</f>
        <v>0</v>
      </c>
      <c r="AC55" s="155">
        <f>'[1]150101'!AC63+'[1]10116'!AB55</f>
        <v>0</v>
      </c>
      <c r="AD55" s="155">
        <f>'[1]150101'!AD63+'[1]10116'!AC55</f>
        <v>0</v>
      </c>
      <c r="AE55" s="155">
        <f>'[1]150101'!AE63+'[1]10116'!AD55</f>
        <v>0</v>
      </c>
      <c r="AF55" s="155">
        <f>'[1]150101'!AF63+'[1]10116'!AE55</f>
        <v>0</v>
      </c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</row>
    <row r="56" spans="1:65" s="161" customFormat="1" ht="17.25" customHeight="1">
      <c r="A56" s="198" t="s">
        <v>103</v>
      </c>
      <c r="B56" s="223">
        <v>2620</v>
      </c>
      <c r="C56" s="213">
        <v>300</v>
      </c>
      <c r="D56" s="369">
        <f>'[1]150101'!D56+'[1]150107'!D56+'[1]250344м'!D56+'[1]091101'!D56+'[1]091107'!D56+'[1]120201'!D56+'[1]180109'!D56+'[1]180410'!D56+'[1]150118'!D56+'[1]250344'!D56+'[1]180409'!D56+'[1]10116'!D56</f>
        <v>0</v>
      </c>
      <c r="E56" s="369">
        <f>'[1]150101'!E56+'[1]150107'!E56+'[1]250344м'!E56+'[1]091101'!E56+'[1]091107'!E56+'[1]120201'!E56+'[1]180109'!E56+'[1]180410'!E56+'[1]150118'!E56+'[1]250344'!E56+'[1]180409'!E56+'[1]10116'!E56</f>
        <v>0</v>
      </c>
      <c r="F56" s="369">
        <f>'[1]150101'!F56+'[1]150107'!F56+'[1]250344м'!F56+'[1]091101'!F56+'[1]091107'!F56+'[1]120201'!F56+'[1]180109'!F56+'[1]180410'!F56+'[1]150118'!F56+'[1]250344'!F56+'[1]180409'!F56+'[1]10116'!F56</f>
        <v>0</v>
      </c>
      <c r="G56" s="369">
        <f>'[1]150101'!G56+'[1]150107'!G56+'[1]250344м'!G56+'[1]091101'!G56+'[1]091107'!G56+'[1]120201'!G56+'[1]180109'!G56+'[1]180410'!G56+'[1]150118'!G56+'[1]250344'!G56+'[1]180409'!G56+'[1]10116'!G56</f>
        <v>0</v>
      </c>
      <c r="H56" s="369">
        <f>'[1]150101'!H56+'[1]150107'!H56+'[1]250344м'!H56+'[1]091101'!H56+'[1]091107'!H56+'[1]120201'!H56+'[1]180109'!H56+'[1]180410'!H56+'[1]150118'!H56+'[1]250344'!H56+'[1]180409'!H56+'[1]10116'!H56</f>
        <v>0</v>
      </c>
      <c r="I56" s="369">
        <v>0</v>
      </c>
      <c r="J56" s="369">
        <f>'[1]150101'!J56+'[1]150107'!J56+'[1]250344м'!J56+'[1]091101'!J56+'[1]091107'!J56+'[1]120201'!J56+'[1]180109'!J56+'[1]180410'!J56+'[1]150118'!J56+'[1]250344'!J56+'[1]180409'!J56+'[1]10116'!J56</f>
        <v>0</v>
      </c>
      <c r="K56" s="369">
        <f>'[1]150101'!K56+'[1]150107'!K56+'[1]250344м'!K56+'[1]091101'!K56+'[1]091107'!K56+'[1]120201'!K56+'[1]180109'!K56+'[1]180410'!K56+'[1]150118'!K56+'[1]250344'!K56+'[1]180409'!K56+'[1]10116'!K56</f>
        <v>0</v>
      </c>
      <c r="L56" s="369">
        <f>'[1]150101'!L56+'[1]150107'!L56+'[1]250344м'!L56+'[1]091101'!L56+'[1]091107'!L56+'[1]120201'!L56+'[1]180109'!L56+'[1]180410'!L56+'[1]150118'!L56+'[1]250344'!L56+'[1]180409'!L56+'[1]10116'!L56</f>
        <v>0</v>
      </c>
      <c r="M56" s="369">
        <v>0</v>
      </c>
      <c r="N56" s="369">
        <f>'[1]150101'!N56+'[1]150107'!N56+'[1]250344м'!N56+'[1]091101'!N56+'[1]091107'!N56+'[1]120201'!N56+'[1]180109'!N56+'[1]180410'!N56+'[1]150118'!N56+'[1]250344'!N56+'[1]180409'!N56+'[1]10116'!N56</f>
        <v>0</v>
      </c>
      <c r="O56" s="369">
        <f>'[1]150101'!O56+'[1]150107'!O56+'[1]250344м'!O56+'[1]091101'!O56+'[1]091107'!O56+'[1]120201'!O56+'[1]180109'!O56+'[1]180410'!O56+'[1]150118'!O56+'[1]250344'!O56+'[1]180409'!O56+'[1]10116'!O56</f>
        <v>0</v>
      </c>
      <c r="P56" s="369">
        <v>0</v>
      </c>
      <c r="Q56" s="448">
        <f>'[1]150101'!Q62+'[1]10116'!O56</f>
        <v>0</v>
      </c>
      <c r="R56" s="448">
        <f>'[1]150101'!R62+'[1]10116'!Q56</f>
        <v>0</v>
      </c>
      <c r="S56" s="448">
        <f>'[1]150101'!S62+'[1]10116'!R56</f>
        <v>0</v>
      </c>
      <c r="T56" s="448">
        <f>'[1]150101'!T62+'[1]10116'!R56</f>
        <v>0</v>
      </c>
      <c r="U56" s="155">
        <f>'[1]150101'!U64+'[1]10116'!T56</f>
        <v>0</v>
      </c>
      <c r="V56" s="155">
        <f>'[1]150101'!V64+'[1]10116'!U56</f>
        <v>0</v>
      </c>
      <c r="W56" s="155">
        <f>'[1]150101'!W64+'[1]10116'!V56</f>
        <v>2718072.49</v>
      </c>
      <c r="X56" s="155">
        <f>'[1]150101'!X64+'[1]10116'!W56</f>
        <v>2718072.49</v>
      </c>
      <c r="Y56" s="155">
        <f>'[1]150101'!Y64+'[1]10116'!X56</f>
        <v>2718072.49</v>
      </c>
      <c r="Z56" s="155">
        <f>'[1]150101'!Z64+'[1]10116'!Y56</f>
        <v>0</v>
      </c>
      <c r="AA56" s="155">
        <f>'[1]150101'!AA64+'[1]10116'!Z56</f>
        <v>0</v>
      </c>
      <c r="AB56" s="155">
        <f>'[1]150101'!AB64+'[1]10116'!AA56</f>
        <v>0</v>
      </c>
      <c r="AC56" s="155">
        <f>'[1]150101'!AC64+'[1]10116'!AB56</f>
        <v>0</v>
      </c>
      <c r="AD56" s="155">
        <f>'[1]150101'!AD64+'[1]10116'!AC56</f>
        <v>0</v>
      </c>
      <c r="AE56" s="155">
        <f>'[1]150101'!AE64+'[1]10116'!AD56</f>
        <v>0</v>
      </c>
      <c r="AF56" s="155">
        <f>'[1]150101'!AF64+'[1]10116'!AE56</f>
        <v>0</v>
      </c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</row>
    <row r="57" spans="1:65" s="161" customFormat="1" ht="32.25" customHeight="1">
      <c r="A57" s="198" t="s">
        <v>104</v>
      </c>
      <c r="B57" s="223">
        <v>2630</v>
      </c>
      <c r="C57" s="213">
        <v>310</v>
      </c>
      <c r="D57" s="369">
        <f>'[1]150101'!D57+'[1]150107'!D57+'[1]250344м'!D57+'[1]091101'!D57+'[1]091107'!D57+'[1]120201'!D57+'[1]180109'!D57+'[1]180410'!D57+'[1]150118'!D57+'[1]250344'!D57+'[1]180409'!D57+'[1]10116'!D57</f>
        <v>0</v>
      </c>
      <c r="E57" s="369">
        <f>'[1]150101'!E57+'[1]150107'!E57+'[1]250344м'!E57+'[1]091101'!E57+'[1]091107'!E57+'[1]120201'!E57+'[1]180109'!E57+'[1]180410'!E57+'[1]150118'!E57+'[1]250344'!E57+'[1]180409'!E57+'[1]10116'!E57</f>
        <v>0</v>
      </c>
      <c r="F57" s="369">
        <f>'[1]150101'!F57+'[1]150107'!F57+'[1]250344м'!F57+'[1]091101'!F57+'[1]091107'!F57+'[1]120201'!F57+'[1]180109'!F57+'[1]180410'!F57+'[1]150118'!F57+'[1]250344'!F57+'[1]180409'!F57+'[1]10116'!F57</f>
        <v>0</v>
      </c>
      <c r="G57" s="369">
        <f>'[1]150101'!G57+'[1]150107'!G57+'[1]250344м'!G57+'[1]091101'!G57+'[1]091107'!G57+'[1]120201'!G57+'[1]180109'!G57+'[1]180410'!G57+'[1]150118'!G57+'[1]250344'!G57+'[1]180409'!G57+'[1]10116'!G57</f>
        <v>0</v>
      </c>
      <c r="H57" s="369">
        <f>'[1]150101'!H57+'[1]150107'!H57+'[1]250344м'!H57+'[1]091101'!H57+'[1]091107'!H57+'[1]120201'!H57+'[1]180109'!H57+'[1]180410'!H57+'[1]150118'!H57+'[1]250344'!H57+'[1]180409'!H57+'[1]10116'!H57</f>
        <v>0</v>
      </c>
      <c r="I57" s="369">
        <v>0</v>
      </c>
      <c r="J57" s="369">
        <f>'[1]150101'!J57+'[1]150107'!J57+'[1]250344м'!J57+'[1]091101'!J57+'[1]091107'!J57+'[1]120201'!J57+'[1]180109'!J57+'[1]180410'!J57+'[1]150118'!J57+'[1]250344'!J57+'[1]180409'!J57+'[1]10116'!J57</f>
        <v>0</v>
      </c>
      <c r="K57" s="369">
        <f>'[1]150101'!K57+'[1]150107'!K57+'[1]250344м'!K57+'[1]091101'!K57+'[1]091107'!K57+'[1]120201'!K57+'[1]180109'!K57+'[1]180410'!K57+'[1]150118'!K57+'[1]250344'!K57+'[1]180409'!K57+'[1]10116'!K57</f>
        <v>0</v>
      </c>
      <c r="L57" s="369">
        <f>'[1]150101'!L57+'[1]150107'!L57+'[1]250344м'!L57+'[1]091101'!L57+'[1]091107'!L57+'[1]120201'!L57+'[1]180109'!L57+'[1]180410'!L57+'[1]150118'!L57+'[1]250344'!L57+'[1]180409'!L57+'[1]10116'!L57</f>
        <v>0</v>
      </c>
      <c r="M57" s="369">
        <v>0</v>
      </c>
      <c r="N57" s="369">
        <f>'[1]150101'!N57+'[1]150107'!N57+'[1]250344м'!N57+'[1]091101'!N57+'[1]091107'!N57+'[1]120201'!N57+'[1]180109'!N57+'[1]180410'!N57+'[1]150118'!N57+'[1]250344'!N57+'[1]180409'!N57+'[1]10116'!N57</f>
        <v>0</v>
      </c>
      <c r="O57" s="369">
        <f>'[1]150101'!O57+'[1]150107'!O57+'[1]250344м'!O57+'[1]091101'!O57+'[1]091107'!O57+'[1]120201'!O57+'[1]180109'!O57+'[1]180410'!O57+'[1]150118'!O57+'[1]250344'!O57+'[1]180409'!O57+'[1]10116'!O57</f>
        <v>0</v>
      </c>
      <c r="P57" s="369">
        <v>0</v>
      </c>
      <c r="Q57" s="448"/>
      <c r="R57" s="448"/>
      <c r="S57" s="448"/>
      <c r="T57" s="448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</row>
    <row r="58" spans="1:65" s="161" customFormat="1" ht="16.5" customHeight="1">
      <c r="A58" s="249" t="s">
        <v>105</v>
      </c>
      <c r="B58" s="250">
        <v>2700</v>
      </c>
      <c r="C58" s="250">
        <v>320</v>
      </c>
      <c r="D58" s="369">
        <f>'[1]150101'!D58+'[1]150107'!D58+'[1]250344м'!D58+'[1]091101'!D58+'[1]091107'!D58+'[1]120201'!D58+'[1]180109'!D58+'[1]180410'!D58+'[1]150118'!D58+'[1]250344'!D58+'[1]180409'!D58+'[1]10116'!D58</f>
        <v>0</v>
      </c>
      <c r="E58" s="369">
        <f>'[1]150101'!E58+'[1]150107'!E58+'[1]250344м'!E58+'[1]091101'!E58+'[1]091107'!E58+'[1]120201'!E58+'[1]180109'!E58+'[1]180410'!E58+'[1]150118'!E58+'[1]250344'!E58+'[1]180409'!E58+'[1]10116'!E58</f>
        <v>0</v>
      </c>
      <c r="F58" s="369">
        <f>'[1]150101'!F58+'[1]150107'!F58+'[1]250344м'!F58+'[1]091101'!F58+'[1]091107'!F58+'[1]120201'!F58+'[1]180109'!F58+'[1]180410'!F58+'[1]150118'!F58+'[1]250344'!F58+'[1]180409'!F58+'[1]10116'!F58</f>
        <v>0</v>
      </c>
      <c r="G58" s="369">
        <f>'[1]150101'!G58+'[1]150107'!G58+'[1]250344м'!G58+'[1]091101'!G58+'[1]091107'!G58+'[1]120201'!G58+'[1]180109'!G58+'[1]180410'!G58+'[1]150118'!G58+'[1]250344'!G58+'[1]180409'!G58+'[1]10116'!G58</f>
        <v>0</v>
      </c>
      <c r="H58" s="369">
        <f>'[1]150101'!H58+'[1]150107'!H58+'[1]250344м'!H58+'[1]091101'!H58+'[1]091107'!H58+'[1]120201'!H58+'[1]180109'!H58+'[1]180410'!H58+'[1]150118'!H58+'[1]250344'!H58+'[1]180409'!H58+'[1]10116'!H58</f>
        <v>0</v>
      </c>
      <c r="I58" s="369">
        <v>0</v>
      </c>
      <c r="J58" s="369">
        <f>'[1]150101'!J58+'[1]150107'!J58+'[1]250344м'!J58+'[1]091101'!J58+'[1]091107'!J58+'[1]120201'!J58+'[1]180109'!J58+'[1]180410'!J58+'[1]150118'!J58+'[1]250344'!J58+'[1]180409'!J58+'[1]10116'!J58</f>
        <v>0</v>
      </c>
      <c r="K58" s="369">
        <f>'[1]150101'!K58+'[1]150107'!K58+'[1]250344м'!K58+'[1]091101'!K58+'[1]091107'!K58+'[1]120201'!K58+'[1]180109'!K58+'[1]180410'!K58+'[1]150118'!K58+'[1]250344'!K58+'[1]180409'!K58+'[1]10116'!K58</f>
        <v>0</v>
      </c>
      <c r="L58" s="369">
        <f>'[1]150101'!L58+'[1]150107'!L58+'[1]250344м'!L58+'[1]091101'!L58+'[1]091107'!L58+'[1]120201'!L58+'[1]180109'!L58+'[1]180410'!L58+'[1]150118'!L58+'[1]250344'!L58+'[1]180409'!L58+'[1]10116'!L58</f>
        <v>0</v>
      </c>
      <c r="M58" s="369">
        <v>0</v>
      </c>
      <c r="N58" s="369">
        <f>'[1]150101'!N58+'[1]150107'!N58+'[1]250344м'!N58+'[1]091101'!N58+'[1]091107'!N58+'[1]120201'!N58+'[1]180109'!N58+'[1]180410'!N58+'[1]150118'!N58+'[1]250344'!N58+'[1]180409'!N58+'[1]10116'!N58</f>
        <v>0</v>
      </c>
      <c r="O58" s="369">
        <f>'[1]150101'!O58+'[1]150107'!O58+'[1]250344м'!O58+'[1]091101'!O58+'[1]091107'!O58+'[1]120201'!O58+'[1]180109'!O58+'[1]180410'!O58+'[1]150118'!O58+'[1]250344'!O58+'[1]180409'!O58+'[1]10116'!O58</f>
        <v>0</v>
      </c>
      <c r="P58" s="369">
        <v>0</v>
      </c>
      <c r="Q58" s="448">
        <f>'[1]150101'!Q63+'[1]10116'!O58</f>
        <v>2800000</v>
      </c>
      <c r="R58" s="448">
        <f>'[1]150101'!R63+'[1]10116'!Q58</f>
        <v>0</v>
      </c>
      <c r="S58" s="448"/>
      <c r="T58" s="448">
        <f>'[1]150101'!T63+'[1]10116'!R58</f>
        <v>0</v>
      </c>
      <c r="U58" s="155">
        <f>'[1]150101'!U65+'[1]10116'!T58</f>
        <v>0</v>
      </c>
      <c r="V58" s="155">
        <f>'[1]150101'!V65+'[1]10116'!U58</f>
        <v>0</v>
      </c>
      <c r="W58" s="155">
        <f>'[1]150101'!W65+'[1]10116'!V58</f>
        <v>0</v>
      </c>
      <c r="X58" s="155">
        <f>'[1]150101'!X65+'[1]10116'!W58</f>
        <v>0</v>
      </c>
      <c r="Y58" s="155">
        <f>'[1]150101'!Y65+'[1]10116'!X58</f>
        <v>0</v>
      </c>
      <c r="Z58" s="155">
        <f>'[1]150101'!Z65+'[1]10116'!Y58</f>
        <v>0</v>
      </c>
      <c r="AA58" s="155">
        <f>'[1]150101'!AA65+'[1]10116'!Z58</f>
        <v>0</v>
      </c>
      <c r="AB58" s="155">
        <f>'[1]150101'!AB65+'[1]10116'!AA58</f>
        <v>0</v>
      </c>
      <c r="AC58" s="155">
        <f>'[1]150101'!AC65+'[1]10116'!AB58</f>
        <v>0</v>
      </c>
      <c r="AD58" s="155">
        <f>'[1]150101'!AD65+'[1]10116'!AC58</f>
        <v>0</v>
      </c>
      <c r="AE58" s="155">
        <f>'[1]150101'!AE65+'[1]10116'!AD58</f>
        <v>0</v>
      </c>
      <c r="AF58" s="155">
        <f>'[1]150101'!AF65+'[1]10116'!AE58</f>
        <v>0</v>
      </c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</row>
    <row r="59" spans="1:65" s="161" customFormat="1" ht="13.5" customHeight="1">
      <c r="A59" s="179" t="s">
        <v>106</v>
      </c>
      <c r="B59" s="223">
        <v>2710</v>
      </c>
      <c r="C59" s="213">
        <v>330</v>
      </c>
      <c r="D59" s="369">
        <f>'[1]150101'!D59+'[1]150107'!D59+'[1]250344м'!D59+'[1]091101'!D59+'[1]091107'!D59+'[1]120201'!D59+'[1]180109'!D59+'[1]180410'!D59+'[1]150118'!D59+'[1]250344'!D59+'[1]180409'!D59+'[1]10116'!D59</f>
        <v>0</v>
      </c>
      <c r="E59" s="369">
        <f>'[1]150101'!E59+'[1]150107'!E59+'[1]250344м'!E59+'[1]091101'!E59+'[1]091107'!E59+'[1]120201'!E59+'[1]180109'!E59+'[1]180410'!E59+'[1]150118'!E59+'[1]250344'!E59+'[1]180409'!E59+'[1]10116'!E59</f>
        <v>0</v>
      </c>
      <c r="F59" s="369">
        <f>'[1]150101'!F59+'[1]150107'!F59+'[1]250344м'!F59+'[1]091101'!F59+'[1]091107'!F59+'[1]120201'!F59+'[1]180109'!F59+'[1]180410'!F59+'[1]150118'!F59+'[1]250344'!F59+'[1]180409'!F59+'[1]10116'!F59</f>
        <v>0</v>
      </c>
      <c r="G59" s="369">
        <f>'[1]150101'!G59+'[1]150107'!G59+'[1]250344м'!G59+'[1]091101'!G59+'[1]091107'!G59+'[1]120201'!G59+'[1]180109'!G59+'[1]180410'!G59+'[1]150118'!G59+'[1]250344'!G59+'[1]180409'!G59+'[1]10116'!G59</f>
        <v>0</v>
      </c>
      <c r="H59" s="369">
        <f>'[1]150101'!H59+'[1]150107'!H59+'[1]250344м'!H59+'[1]091101'!H59+'[1]091107'!H59+'[1]120201'!H59+'[1]180109'!H59+'[1]180410'!H59+'[1]150118'!H59+'[1]250344'!H59+'[1]180409'!H59+'[1]10116'!H59</f>
        <v>0</v>
      </c>
      <c r="I59" s="369">
        <v>0</v>
      </c>
      <c r="J59" s="369">
        <f>'[1]150101'!J59+'[1]150107'!J59+'[1]250344м'!J59+'[1]091101'!J59+'[1]091107'!J59+'[1]120201'!J59+'[1]180109'!J59+'[1]180410'!J59+'[1]150118'!J59+'[1]250344'!J59+'[1]180409'!J59+'[1]10116'!J59</f>
        <v>0</v>
      </c>
      <c r="K59" s="369">
        <f>'[1]150101'!K59+'[1]150107'!K59+'[1]250344м'!K59+'[1]091101'!K59+'[1]091107'!K59+'[1]120201'!K59+'[1]180109'!K59+'[1]180410'!K59+'[1]150118'!K59+'[1]250344'!K59+'[1]180409'!K59+'[1]10116'!K59</f>
        <v>0</v>
      </c>
      <c r="L59" s="369">
        <f>'[1]150101'!L59+'[1]150107'!L59+'[1]250344м'!L59+'[1]091101'!L59+'[1]091107'!L59+'[1]120201'!L59+'[1]180109'!L59+'[1]180410'!L59+'[1]150118'!L59+'[1]250344'!L59+'[1]180409'!L59+'[1]10116'!L59</f>
        <v>0</v>
      </c>
      <c r="M59" s="369">
        <v>0</v>
      </c>
      <c r="N59" s="369">
        <f>'[1]150101'!N59+'[1]150107'!N59+'[1]250344м'!N59+'[1]091101'!N59+'[1]091107'!N59+'[1]120201'!N59+'[1]180109'!N59+'[1]180410'!N59+'[1]150118'!N59+'[1]250344'!N59+'[1]180409'!N59+'[1]10116'!N59</f>
        <v>0</v>
      </c>
      <c r="O59" s="369">
        <f>'[1]150101'!O59+'[1]150107'!O59+'[1]250344м'!O59+'[1]091101'!O59+'[1]091107'!O59+'[1]120201'!O59+'[1]180109'!O59+'[1]180410'!O59+'[1]150118'!O59+'[1]250344'!O59+'[1]180409'!O59+'[1]10116'!O59</f>
        <v>0</v>
      </c>
      <c r="P59" s="369">
        <v>0</v>
      </c>
      <c r="Q59" s="448">
        <f>'[1]150101'!Q64+'[1]10116'!O59</f>
        <v>2800000</v>
      </c>
      <c r="R59" s="448">
        <f>'[1]150101'!R64+'[1]10116'!Q59</f>
        <v>0</v>
      </c>
      <c r="S59" s="448"/>
      <c r="T59" s="448">
        <f>'[1]150101'!T64+'[1]10116'!R59</f>
        <v>0</v>
      </c>
      <c r="U59" s="155">
        <f>'[1]150101'!U70+'[1]10116'!T59</f>
        <v>0</v>
      </c>
      <c r="V59" s="155">
        <f>'[1]150101'!V70+'[1]10116'!U59</f>
        <v>0</v>
      </c>
      <c r="W59" s="155">
        <f>'[1]150101'!W70+'[1]10116'!V59</f>
        <v>0</v>
      </c>
      <c r="X59" s="155">
        <f>'[1]150101'!X70+'[1]10116'!W59</f>
        <v>0</v>
      </c>
      <c r="Y59" s="155">
        <f>'[1]150101'!Y70+'[1]10116'!X59</f>
        <v>0</v>
      </c>
      <c r="Z59" s="155">
        <f>'[1]150101'!Z70+'[1]10116'!Y59</f>
        <v>0</v>
      </c>
      <c r="AA59" s="155">
        <f>'[1]150101'!AA70+'[1]10116'!Z59</f>
        <v>0</v>
      </c>
      <c r="AB59" s="155">
        <f>'[1]150101'!AB70+'[1]10116'!AA59</f>
        <v>0</v>
      </c>
      <c r="AC59" s="155">
        <f>'[1]150101'!AC70+'[1]10116'!AB59</f>
        <v>0</v>
      </c>
      <c r="AD59" s="155">
        <f>'[1]150101'!AD70+'[1]10116'!AC59</f>
        <v>0</v>
      </c>
      <c r="AE59" s="155">
        <f>'[1]150101'!AE70+'[1]10116'!AD59</f>
        <v>0</v>
      </c>
      <c r="AF59" s="155">
        <f>'[1]150101'!AF70+'[1]10116'!AE59</f>
        <v>0</v>
      </c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</row>
    <row r="60" spans="1:65" s="161" customFormat="1" ht="14.25" customHeight="1">
      <c r="A60" s="179" t="s">
        <v>107</v>
      </c>
      <c r="B60" s="223">
        <v>2720</v>
      </c>
      <c r="C60" s="213">
        <v>340</v>
      </c>
      <c r="D60" s="369">
        <f>'[1]150101'!D60+'[1]150107'!D60+'[1]250344м'!D60+'[1]091101'!D60+'[1]091107'!D60+'[1]120201'!D60+'[1]180109'!D60+'[1]180410'!D60+'[1]150118'!D60+'[1]250344'!D60+'[1]180409'!D60+'[1]10116'!D60</f>
        <v>0</v>
      </c>
      <c r="E60" s="369">
        <f>'[1]150101'!E60+'[1]150107'!E60+'[1]250344м'!E60+'[1]091101'!E60+'[1]091107'!E60+'[1]120201'!E60+'[1]180109'!E60+'[1]180410'!E60+'[1]150118'!E60+'[1]250344'!E60+'[1]180409'!E60+'[1]10116'!E60</f>
        <v>0</v>
      </c>
      <c r="F60" s="369">
        <f>'[1]150101'!F60+'[1]150107'!F60+'[1]250344м'!F60+'[1]091101'!F60+'[1]091107'!F60+'[1]120201'!F60+'[1]180109'!F60+'[1]180410'!F60+'[1]150118'!F60+'[1]250344'!F60+'[1]180409'!F60+'[1]10116'!F60</f>
        <v>0</v>
      </c>
      <c r="G60" s="369">
        <f>'[1]150101'!G60+'[1]150107'!G60+'[1]250344м'!G60+'[1]091101'!G60+'[1]091107'!G60+'[1]120201'!G60+'[1]180109'!G60+'[1]180410'!G60+'[1]150118'!G60+'[1]250344'!G60+'[1]180409'!G60+'[1]10116'!G60</f>
        <v>0</v>
      </c>
      <c r="H60" s="369">
        <f>'[1]150101'!H60+'[1]150107'!H60+'[1]250344м'!H60+'[1]091101'!H60+'[1]091107'!H60+'[1]120201'!H60+'[1]180109'!H60+'[1]180410'!H60+'[1]150118'!H60+'[1]250344'!H60+'[1]180409'!H60+'[1]10116'!H60</f>
        <v>0</v>
      </c>
      <c r="I60" s="369">
        <v>0</v>
      </c>
      <c r="J60" s="369">
        <f>'[1]150101'!J60+'[1]150107'!J60+'[1]250344м'!J60+'[1]091101'!J60+'[1]091107'!J60+'[1]120201'!J60+'[1]180109'!J60+'[1]180410'!J60+'[1]150118'!J60+'[1]250344'!J60+'[1]180409'!J60+'[1]10116'!J60</f>
        <v>0</v>
      </c>
      <c r="K60" s="369">
        <f>'[1]150101'!K60+'[1]150107'!K60+'[1]250344м'!K60+'[1]091101'!K60+'[1]091107'!K60+'[1]120201'!K60+'[1]180109'!K60+'[1]180410'!K60+'[1]150118'!K60+'[1]250344'!K60+'[1]180409'!K60+'[1]10116'!K60</f>
        <v>0</v>
      </c>
      <c r="L60" s="369">
        <f>'[1]150101'!L60+'[1]150107'!L60+'[1]250344м'!L60+'[1]091101'!L60+'[1]091107'!L60+'[1]120201'!L60+'[1]180109'!L60+'[1]180410'!L60+'[1]150118'!L60+'[1]250344'!L60+'[1]180409'!L60+'[1]10116'!L60</f>
        <v>0</v>
      </c>
      <c r="M60" s="369">
        <v>0</v>
      </c>
      <c r="N60" s="369">
        <f>'[1]150101'!N60+'[1]150107'!N60+'[1]250344м'!N60+'[1]091101'!N60+'[1]091107'!N60+'[1]120201'!N60+'[1]180109'!N60+'[1]180410'!N60+'[1]150118'!N60+'[1]250344'!N60+'[1]180409'!N60+'[1]10116'!N60</f>
        <v>0</v>
      </c>
      <c r="O60" s="369">
        <f>'[1]150101'!O60+'[1]150107'!O60+'[1]250344м'!O60+'[1]091101'!O60+'[1]091107'!O60+'[1]120201'!O60+'[1]180109'!O60+'[1]180410'!O60+'[1]150118'!O60+'[1]250344'!O60+'[1]180409'!O60+'[1]10116'!O60</f>
        <v>0</v>
      </c>
      <c r="P60" s="369">
        <v>0</v>
      </c>
      <c r="Q60" s="448">
        <f>'[1]150101'!Q65+'[1]10116'!O60</f>
        <v>0</v>
      </c>
      <c r="R60" s="448">
        <f>'[1]150101'!R65+'[1]10116'!Q60</f>
        <v>0</v>
      </c>
      <c r="S60" s="448">
        <f>'[1]150101'!S65+'[1]10116'!R60</f>
        <v>0</v>
      </c>
      <c r="T60" s="448">
        <f>'[1]150101'!T65+'[1]10116'!R60</f>
        <v>0</v>
      </c>
      <c r="U60" s="155">
        <f>'[1]150101'!U72+'[1]10116'!T60</f>
        <v>0</v>
      </c>
      <c r="V60" s="155">
        <f>'[1]150101'!V72+'[1]10116'!U60</f>
        <v>0</v>
      </c>
      <c r="W60" s="155">
        <f>'[1]150101'!W72+'[1]10116'!V60</f>
        <v>0</v>
      </c>
      <c r="X60" s="155">
        <f>'[1]150101'!X72+'[1]10116'!W60</f>
        <v>0</v>
      </c>
      <c r="Y60" s="155">
        <f>'[1]150101'!Y72+'[1]10116'!X60</f>
        <v>0</v>
      </c>
      <c r="Z60" s="155">
        <f>'[1]150101'!Z72+'[1]10116'!Y60</f>
        <v>0</v>
      </c>
      <c r="AA60" s="155">
        <f>'[1]150101'!AA72+'[1]10116'!Z60</f>
        <v>0</v>
      </c>
      <c r="AB60" s="155">
        <f>'[1]150101'!AB72+'[1]10116'!AA60</f>
        <v>0</v>
      </c>
      <c r="AC60" s="155">
        <f>'[1]150101'!AC72+'[1]10116'!AB60</f>
        <v>0</v>
      </c>
      <c r="AD60" s="155">
        <f>'[1]150101'!AD72+'[1]10116'!AC60</f>
        <v>0</v>
      </c>
      <c r="AE60" s="155">
        <f>'[1]150101'!AE72+'[1]10116'!AD60</f>
        <v>0</v>
      </c>
      <c r="AF60" s="155">
        <f>'[1]150101'!AF72+'[1]10116'!AE60</f>
        <v>0</v>
      </c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</row>
    <row r="61" spans="1:32" ht="17.25" customHeight="1">
      <c r="A61" s="179" t="s">
        <v>108</v>
      </c>
      <c r="B61" s="223">
        <v>2730</v>
      </c>
      <c r="C61" s="213">
        <v>350</v>
      </c>
      <c r="D61" s="369">
        <f>'[1]150101'!D61+'[1]150107'!D61+'[1]250344м'!D61+'[1]091101'!D61+'[1]091107'!D61+'[1]120201'!D61+'[1]180109'!D61+'[1]180410'!D61+'[1]150118'!D61+'[1]250344'!D61+'[1]180409'!D61+'[1]10116'!D61</f>
        <v>0</v>
      </c>
      <c r="E61" s="369">
        <f>'[1]150101'!E61+'[1]150107'!E61+'[1]250344м'!E61+'[1]091101'!E61+'[1]091107'!E61+'[1]120201'!E61+'[1]180109'!E61+'[1]180410'!E61+'[1]150118'!E61+'[1]250344'!E61+'[1]180409'!E61+'[1]10116'!E61</f>
        <v>0</v>
      </c>
      <c r="F61" s="369">
        <f>'[1]150101'!F61+'[1]150107'!F61+'[1]250344м'!F61+'[1]091101'!F61+'[1]091107'!F61+'[1]120201'!F61+'[1]180109'!F61+'[1]180410'!F61+'[1]150118'!F61+'[1]250344'!F61+'[1]180409'!F61+'[1]10116'!F61</f>
        <v>0</v>
      </c>
      <c r="G61" s="369">
        <f>'[1]150101'!G61+'[1]150107'!G61+'[1]250344м'!G61+'[1]091101'!G61+'[1]091107'!G61+'[1]120201'!G61+'[1]180109'!G61+'[1]180410'!G61+'[1]150118'!G61+'[1]250344'!G61+'[1]180409'!G61+'[1]10116'!G61</f>
        <v>0</v>
      </c>
      <c r="H61" s="369">
        <f>'[1]150101'!H61+'[1]150107'!H61+'[1]250344м'!H61+'[1]091101'!H61+'[1]091107'!H61+'[1]120201'!H61+'[1]180109'!H61+'[1]180410'!H61+'[1]150118'!H61+'[1]250344'!H61+'[1]180409'!H61+'[1]10116'!H61</f>
        <v>0</v>
      </c>
      <c r="I61" s="369">
        <v>0</v>
      </c>
      <c r="J61" s="369">
        <f>'[1]150101'!J61+'[1]150107'!J61+'[1]250344м'!J61+'[1]091101'!J61+'[1]091107'!J61+'[1]120201'!J61+'[1]180109'!J61+'[1]180410'!J61+'[1]150118'!J61+'[1]250344'!J61+'[1]180409'!J61+'[1]10116'!J61</f>
        <v>0</v>
      </c>
      <c r="K61" s="369">
        <f>'[1]150101'!K61+'[1]150107'!K61+'[1]250344м'!K61+'[1]091101'!K61+'[1]091107'!K61+'[1]120201'!K61+'[1]180109'!K61+'[1]180410'!K61+'[1]150118'!K61+'[1]250344'!K61+'[1]180409'!K61+'[1]10116'!K61</f>
        <v>0</v>
      </c>
      <c r="L61" s="369">
        <f>'[1]150101'!L61+'[1]150107'!L61+'[1]250344м'!L61+'[1]091101'!L61+'[1]091107'!L61+'[1]120201'!L61+'[1]180109'!L61+'[1]180410'!L61+'[1]150118'!L61+'[1]250344'!L61+'[1]180409'!L61+'[1]10116'!L61</f>
        <v>0</v>
      </c>
      <c r="M61" s="369">
        <v>0</v>
      </c>
      <c r="N61" s="369">
        <f>'[1]150101'!N61+'[1]150107'!N61+'[1]250344м'!N61+'[1]091101'!N61+'[1]091107'!N61+'[1]120201'!N61+'[1]180109'!N61+'[1]180410'!N61+'[1]150118'!N61+'[1]250344'!N61+'[1]180409'!N61+'[1]10116'!N61</f>
        <v>0</v>
      </c>
      <c r="O61" s="369">
        <f>'[1]150101'!O61+'[1]150107'!O61+'[1]250344м'!O61+'[1]091101'!O61+'[1]091107'!O61+'[1]120201'!O61+'[1]180109'!O61+'[1]180410'!O61+'[1]150118'!O61+'[1]250344'!O61+'[1]180409'!O61+'[1]10116'!O61</f>
        <v>0</v>
      </c>
      <c r="P61" s="369">
        <v>0</v>
      </c>
      <c r="Q61" s="448">
        <f>'[1]150101'!Q66+'[1]10116'!O61</f>
        <v>2800000</v>
      </c>
      <c r="R61" s="448">
        <f>'[1]150101'!R66+'[1]10116'!Q61</f>
        <v>0</v>
      </c>
      <c r="S61" s="448"/>
      <c r="T61" s="448">
        <f>'[1]150101'!T66+'[1]10116'!R61</f>
        <v>0</v>
      </c>
      <c r="U61" s="155">
        <f>'[1]150101'!U73+'[1]10116'!T61</f>
        <v>0</v>
      </c>
      <c r="V61" s="155">
        <f>'[1]150101'!V73+'[1]10116'!U61</f>
        <v>0</v>
      </c>
      <c r="W61" s="155">
        <f>'[1]150101'!W73+'[1]10116'!V61</f>
        <v>0</v>
      </c>
      <c r="X61" s="155">
        <f>'[1]150101'!X73+'[1]10116'!W61</f>
        <v>0</v>
      </c>
      <c r="Y61" s="155">
        <f>'[1]150101'!Y73+'[1]10116'!X61</f>
        <v>0</v>
      </c>
      <c r="Z61" s="155">
        <f>'[1]150101'!Z73+'[1]10116'!Y61</f>
        <v>0</v>
      </c>
      <c r="AA61" s="155">
        <f>'[1]150101'!AA73+'[1]10116'!Z61</f>
        <v>0</v>
      </c>
      <c r="AB61" s="155">
        <f>'[1]150101'!AB73+'[1]10116'!AA61</f>
        <v>0</v>
      </c>
      <c r="AC61" s="155">
        <f>'[1]150101'!AC73+'[1]10116'!AB61</f>
        <v>0</v>
      </c>
      <c r="AD61" s="155">
        <f>'[1]150101'!AD73+'[1]10116'!AC61</f>
        <v>0</v>
      </c>
      <c r="AE61" s="155">
        <f>'[1]150101'!AE73+'[1]10116'!AD61</f>
        <v>0</v>
      </c>
      <c r="AF61" s="155">
        <f>'[1]150101'!AF73+'[1]10116'!AE61</f>
        <v>0</v>
      </c>
    </row>
    <row r="62" spans="1:32" s="160" customFormat="1" ht="15" customHeight="1">
      <c r="A62" s="249" t="s">
        <v>109</v>
      </c>
      <c r="B62" s="256">
        <v>2800</v>
      </c>
      <c r="C62" s="227">
        <v>360</v>
      </c>
      <c r="D62" s="369">
        <f>'[1]150101'!D62+'[1]150107'!D62+'[1]250344м'!D62+'[1]091101'!D62+'[1]091107'!D62+'[1]120201'!D62+'[1]180109'!D62+'[1]180410'!D62+'[1]150118'!D62+'[1]250344'!D62+'[1]180409'!D62+'[1]10116'!D62</f>
        <v>0</v>
      </c>
      <c r="E62" s="369">
        <f>'[1]150101'!E62+'[1]150107'!E62+'[1]250344м'!E62+'[1]091101'!E62+'[1]091107'!E62+'[1]120201'!E62+'[1]180109'!E62+'[1]180410'!E62+'[1]150118'!E62+'[1]250344'!E62+'[1]180409'!E62+'[1]10116'!E62</f>
        <v>0</v>
      </c>
      <c r="F62" s="369">
        <f>'[1]150101'!F62+'[1]150107'!F62+'[1]250344м'!F62+'[1]091101'!F62+'[1]091107'!F62+'[1]120201'!F62+'[1]180109'!F62+'[1]180410'!F62+'[1]150118'!F62+'[1]250344'!F62+'[1]180409'!F62+'[1]10116'!F62</f>
        <v>0</v>
      </c>
      <c r="G62" s="369">
        <f>'[1]150101'!G62+'[1]150107'!G62+'[1]250344м'!G62+'[1]091101'!G62+'[1]091107'!G62+'[1]120201'!G62+'[1]180109'!G62+'[1]180410'!G62+'[1]150118'!G62+'[1]250344'!G62+'[1]180409'!G62+'[1]10116'!G62</f>
        <v>0</v>
      </c>
      <c r="H62" s="369">
        <f>'[1]150101'!H62+'[1]150107'!H62+'[1]250344м'!H62+'[1]091101'!H62+'[1]091107'!H62+'[1]120201'!H62+'[1]180109'!H62+'[1]180410'!H62+'[1]150118'!H62+'[1]250344'!H62+'[1]180409'!H62+'[1]10116'!H62</f>
        <v>0</v>
      </c>
      <c r="I62" s="369">
        <v>0</v>
      </c>
      <c r="J62" s="369">
        <f>'[1]150101'!J62+'[1]150107'!J62+'[1]250344м'!J62+'[1]091101'!J62+'[1]091107'!J62+'[1]120201'!J62+'[1]180109'!J62+'[1]180410'!J62+'[1]150118'!J62+'[1]250344'!J62+'[1]180409'!J62+'[1]10116'!J62</f>
        <v>0</v>
      </c>
      <c r="K62" s="369">
        <f>'[1]150101'!K62+'[1]150107'!K62+'[1]250344м'!K62+'[1]091101'!K62+'[1]091107'!K62+'[1]120201'!K62+'[1]180109'!K62+'[1]180410'!K62+'[1]150118'!K62+'[1]250344'!K62+'[1]180409'!K62+'[1]10116'!K62</f>
        <v>0</v>
      </c>
      <c r="L62" s="369">
        <f>'[1]150101'!L62+'[1]150107'!L62+'[1]250344м'!L62+'[1]091101'!L62+'[1]091107'!L62+'[1]120201'!L62+'[1]180109'!L62+'[1]180410'!L62+'[1]150118'!L62+'[1]250344'!L62+'[1]180409'!L62+'[1]10116'!L62</f>
        <v>0</v>
      </c>
      <c r="M62" s="369">
        <v>0</v>
      </c>
      <c r="N62" s="369">
        <f>'[1]150101'!N62+'[1]150107'!N62+'[1]250344м'!N62+'[1]091101'!N62+'[1]091107'!N62+'[1]120201'!N62+'[1]180109'!N62+'[1]180410'!N62+'[1]150118'!N62+'[1]250344'!N62+'[1]180409'!N62+'[1]10116'!N62</f>
        <v>0</v>
      </c>
      <c r="O62" s="369">
        <f>'[1]150101'!O62+'[1]150107'!O62+'[1]250344м'!O62+'[1]091101'!O62+'[1]091107'!O62+'[1]120201'!O62+'[1]180109'!O62+'[1]180410'!O62+'[1]150118'!O62+'[1]250344'!O62+'[1]180409'!O62+'[1]10116'!O62</f>
        <v>0</v>
      </c>
      <c r="P62" s="369">
        <v>0</v>
      </c>
      <c r="Q62" s="448">
        <f>'[1]150101'!Q67+'[1]10116'!O62</f>
        <v>2800000</v>
      </c>
      <c r="R62" s="448">
        <f>'[1]150101'!R67+'[1]10116'!Q62</f>
        <v>0</v>
      </c>
      <c r="S62" s="448"/>
      <c r="T62" s="448">
        <f>'[1]150101'!T67+'[1]10116'!R62</f>
        <v>0</v>
      </c>
      <c r="U62" s="155">
        <f>'[1]150101'!U100+'[1]10116'!T62</f>
        <v>0</v>
      </c>
      <c r="V62" s="155">
        <f>'[1]150101'!V100+'[1]10116'!U62</f>
        <v>0</v>
      </c>
      <c r="W62" s="155">
        <f>'[1]150101'!W100+'[1]10116'!V62</f>
        <v>0</v>
      </c>
      <c r="X62" s="155">
        <f>'[1]150101'!X100+'[1]10116'!W62</f>
        <v>0</v>
      </c>
      <c r="Y62" s="155">
        <f>'[1]150101'!Y100+'[1]10116'!X62</f>
        <v>0</v>
      </c>
      <c r="Z62" s="155">
        <f>'[1]150101'!Z100+'[1]10116'!Y62</f>
        <v>0</v>
      </c>
      <c r="AA62" s="155">
        <f>'[1]150101'!AA100+'[1]10116'!Z62</f>
        <v>0</v>
      </c>
      <c r="AB62" s="155">
        <f>'[1]150101'!AB100+'[1]10116'!AA62</f>
        <v>0</v>
      </c>
      <c r="AC62" s="155">
        <f>'[1]150101'!AC100+'[1]10116'!AB62</f>
        <v>0</v>
      </c>
      <c r="AD62" s="155">
        <f>'[1]150101'!AD100+'[1]10116'!AC62</f>
        <v>0</v>
      </c>
      <c r="AE62" s="155">
        <f>'[1]150101'!AE100+'[1]10116'!AD62</f>
        <v>0</v>
      </c>
      <c r="AF62" s="155">
        <f>'[1]150101'!AF100+'[1]10116'!AE62</f>
        <v>0</v>
      </c>
    </row>
    <row r="63" spans="1:32" s="258" customFormat="1" ht="16.5" customHeight="1" thickBot="1">
      <c r="A63" s="230" t="s">
        <v>110</v>
      </c>
      <c r="B63" s="239">
        <v>3000</v>
      </c>
      <c r="C63" s="239">
        <v>370</v>
      </c>
      <c r="D63" s="461">
        <f>'[1]150101'!D63+'[1]150107'!D63+'[1]250344м'!D63+'[1]091101'!D63+'[1]091107'!D63+'[1]120201'!D63+'[1]180109'!D63+'[1]180410'!D63+'[1]150118'!D63+'[1]250344'!D63+'[1]180409'!D63+'[1]10116'!D63</f>
        <v>10266000</v>
      </c>
      <c r="E63" s="369">
        <f>'[1]150101'!E63+'[1]150107'!E63+'[1]250344м'!E63+'[1]091101'!E63+'[1]091107'!E63+'[1]120201'!E63+'[1]180109'!E63+'[1]180410'!E63+'[1]150118'!E63+'[1]250344'!E63+'[1]180409'!E63+'[1]10116'!E63</f>
        <v>0</v>
      </c>
      <c r="F63" s="369">
        <f>'[1]150101'!F63+'[1]150107'!F63+'[1]250344м'!F63+'[1]091101'!F63+'[1]091107'!F63+'[1]120201'!F63+'[1]180109'!F63+'[1]180410'!F63+'[1]150118'!F63+'[1]250344'!F63+'[1]180409'!F63+'[1]10116'!F63</f>
        <v>0</v>
      </c>
      <c r="G63" s="369">
        <f>'[1]150101'!G63+'[1]150107'!G63+'[1]250344м'!G63+'[1]091101'!G63+'[1]091107'!G63+'[1]120201'!G63+'[1]180109'!G63+'[1]180410'!G63+'[1]150118'!G63+'[1]250344'!G63+'[1]180409'!G63+'[1]10116'!G63</f>
        <v>0</v>
      </c>
      <c r="H63" s="369">
        <f>'[1]150101'!H63+'[1]150107'!H63+'[1]250344м'!H63+'[1]091101'!H63+'[1]091107'!H63+'[1]120201'!H63+'[1]180109'!H63+'[1]180410'!H63+'[1]150118'!H63+'[1]250344'!H63+'[1]180409'!H63+'[1]10116'!H63</f>
        <v>0</v>
      </c>
      <c r="I63" s="369">
        <v>0</v>
      </c>
      <c r="J63" s="369">
        <f>'[1]150101'!J63+'[1]150107'!J63+'[1]250344м'!J63+'[1]091101'!J63+'[1]091107'!J63+'[1]120201'!J63+'[1]180109'!J63+'[1]180410'!J63+'[1]150118'!J63+'[1]250344'!J63+'[1]180409'!J63+'[1]10116'!J63</f>
        <v>0</v>
      </c>
      <c r="K63" s="461">
        <f>'[1]150101'!K63+'[1]150107'!K63+'[1]250344м'!K63+'[1]091101'!K63+'[1]091107'!K63+'[1]120201'!K63+'[1]180109'!K63+'[1]180410'!K63+'[1]150118'!K63+'[1]250344'!K63+'[1]180409'!K63+'[1]10116'!K63</f>
        <v>11300142.850000001</v>
      </c>
      <c r="L63" s="441">
        <f>'[1]150101'!L63+'[1]150107'!L63+'[1]250344м'!L63+'[1]091101'!L63+'[1]091107'!L63+'[1]120201'!L63+'[1]180109'!L63+'[1]180410'!L63+'[1]150118'!L63+'[1]250344'!L63+'[1]180409'!L63+'[1]10116'!L63</f>
        <v>11300142.850000001</v>
      </c>
      <c r="M63" s="369">
        <v>0</v>
      </c>
      <c r="N63" s="441">
        <f>'[1]150101'!N63+'[1]150107'!N63+'[1]250344м'!N63+'[1]091101'!N63+'[1]091107'!N63+'[1]120201'!N63+'[1]180109'!N63+'[1]180410'!N63+'[1]150118'!N63+'[1]250344'!N63+'[1]180409'!N63+'[1]10116'!N63</f>
        <v>11300142.850000001</v>
      </c>
      <c r="O63" s="369">
        <f>'[1]150101'!O63+'[1]150107'!O63+'[1]250344м'!O63+'[1]091101'!O63+'[1]091107'!O63+'[1]120201'!O63+'[1]180109'!O63+'[1]180410'!O63+'[1]150118'!O63+'[1]250344'!O63+'[1]180409'!O63+'[1]10116'!O63</f>
        <v>0</v>
      </c>
      <c r="P63" s="369">
        <v>0</v>
      </c>
      <c r="Q63" s="448">
        <f>Q64+Q76+Q77+Q83</f>
        <v>0</v>
      </c>
      <c r="R63" s="448">
        <f aca="true" t="shared" si="0" ref="R63:AB63">R64+R76+R77+R83</f>
        <v>3466000</v>
      </c>
      <c r="S63" s="448">
        <f t="shared" si="0"/>
        <v>0</v>
      </c>
      <c r="T63" s="448">
        <f t="shared" si="0"/>
        <v>0</v>
      </c>
      <c r="U63" s="448">
        <f t="shared" si="0"/>
        <v>0</v>
      </c>
      <c r="V63" s="448">
        <f t="shared" si="0"/>
        <v>0</v>
      </c>
      <c r="W63" s="448">
        <f t="shared" si="0"/>
        <v>0</v>
      </c>
      <c r="X63" s="448">
        <f t="shared" si="0"/>
        <v>0</v>
      </c>
      <c r="Y63" s="448">
        <f t="shared" si="0"/>
        <v>0</v>
      </c>
      <c r="Z63" s="448">
        <f t="shared" si="0"/>
        <v>0</v>
      </c>
      <c r="AA63" s="448">
        <f t="shared" si="0"/>
        <v>0</v>
      </c>
      <c r="AB63" s="448">
        <f t="shared" si="0"/>
        <v>0</v>
      </c>
      <c r="AC63" s="462">
        <f>AK63+AS63</f>
        <v>0</v>
      </c>
      <c r="AD63" s="462">
        <f>AL63+AT63</f>
        <v>0</v>
      </c>
      <c r="AE63" s="462">
        <f>AM63+AU63</f>
        <v>0</v>
      </c>
      <c r="AF63" s="462">
        <f>AN63+AV63</f>
        <v>0</v>
      </c>
    </row>
    <row r="64" spans="1:20" ht="18" customHeight="1" thickTop="1">
      <c r="A64" s="238" t="s">
        <v>111</v>
      </c>
      <c r="B64" s="239">
        <v>3100</v>
      </c>
      <c r="C64" s="239">
        <v>380</v>
      </c>
      <c r="D64" s="461">
        <f>'[1]150101'!D64+'[1]150107'!D64+'[1]250344м'!D64+'[1]091101'!D64+'[1]091107'!D64+'[1]120201'!D64+'[1]180109'!D64+'[1]180410'!D64+'[1]150118'!D64+'[1]250344'!D64+'[1]180409'!D64+'[1]10116'!D64</f>
        <v>7066000</v>
      </c>
      <c r="E64" s="369">
        <f>'[1]150101'!E64+'[1]150107'!E64+'[1]250344м'!E64+'[1]091101'!E64+'[1]091107'!E64+'[1]120201'!E64+'[1]180109'!E64+'[1]180410'!E64+'[1]150118'!E64+'[1]250344'!E64+'[1]180409'!E64+'[1]10116'!E64</f>
        <v>0</v>
      </c>
      <c r="F64" s="369">
        <f>'[1]150101'!F64+'[1]150107'!F64+'[1]250344м'!F64+'[1]091101'!F64+'[1]091107'!F64+'[1]120201'!F64+'[1]180109'!F64+'[1]180410'!F64+'[1]150118'!F64+'[1]250344'!F64+'[1]180409'!F64+'[1]10116'!F64</f>
        <v>0</v>
      </c>
      <c r="G64" s="369">
        <f>'[1]150101'!G64+'[1]150107'!G64+'[1]250344м'!G64+'[1]091101'!G64+'[1]091107'!G64+'[1]120201'!G64+'[1]180109'!G64+'[1]180410'!G64+'[1]150118'!G64+'[1]250344'!G64+'[1]180409'!G64+'[1]10116'!G64</f>
        <v>0</v>
      </c>
      <c r="H64" s="369">
        <f>'[1]150101'!H64+'[1]150107'!H64+'[1]250344м'!H64+'[1]091101'!H64+'[1]091107'!H64+'[1]120201'!H64+'[1]180109'!H64+'[1]180410'!H64+'[1]150118'!H64+'[1]250344'!H64+'[1]180409'!H64+'[1]10116'!H64</f>
        <v>0</v>
      </c>
      <c r="I64" s="369">
        <v>0</v>
      </c>
      <c r="J64" s="369">
        <f>'[1]150101'!J64+'[1]150107'!J64+'[1]250344м'!J64+'[1]091101'!J64+'[1]091107'!J64+'[1]120201'!J64+'[1]180109'!J64+'[1]180410'!J64+'[1]150118'!J64+'[1]250344'!J64+'[1]180409'!J64+'[1]10116'!J64</f>
        <v>0</v>
      </c>
      <c r="K64" s="461">
        <f>'[1]150101'!K64+'[1]150107'!K64+'[1]250344м'!K64+'[1]091101'!K64+'[1]091107'!K64+'[1]120201'!K64+'[1]180109'!K64+'[1]180410'!K64+'[1]150118'!K64+'[1]250344'!K64+'[1]180409'!K64+'[1]10116'!K64</f>
        <v>6625822.850000001</v>
      </c>
      <c r="L64" s="441">
        <f>'[1]150101'!L64+'[1]150107'!L64+'[1]250344м'!L64+'[1]091101'!L64+'[1]091107'!L64+'[1]120201'!L64+'[1]180109'!L64+'[1]180410'!L64+'[1]150118'!L64+'[1]250344'!L64+'[1]180409'!L64+'[1]10116'!L64</f>
        <v>6625822.850000001</v>
      </c>
      <c r="M64" s="369">
        <v>0</v>
      </c>
      <c r="N64" s="441">
        <f>'[1]150101'!N64+'[1]150107'!N64+'[1]250344м'!N64+'[1]091101'!N64+'[1]091107'!N64+'[1]120201'!N64+'[1]180109'!N64+'[1]180410'!N64+'[1]150118'!N64+'[1]250344'!N64+'[1]180409'!N64+'[1]10116'!N64</f>
        <v>6625822.850000001</v>
      </c>
      <c r="O64" s="369">
        <f>'[1]150101'!O64+'[1]150107'!O64+'[1]250344м'!O64+'[1]091101'!O64+'[1]091107'!O64+'[1]120201'!O64+'[1]180109'!O64+'[1]180410'!O64+'[1]150118'!O64+'[1]250344'!O64+'[1]180409'!O64+'[1]10116'!O64</f>
        <v>0</v>
      </c>
      <c r="P64" s="369">
        <v>0</v>
      </c>
      <c r="Q64" s="448">
        <f>'[1]150101'!Q69+'[1]10116'!O64</f>
        <v>0</v>
      </c>
      <c r="R64" s="448">
        <f>'[1]150101'!R69+'[1]10116'!Q64</f>
        <v>3466000</v>
      </c>
      <c r="S64" s="448"/>
      <c r="T64" s="448">
        <f>'[1]150101'!T69+'[1]10116'!R64</f>
        <v>0</v>
      </c>
    </row>
    <row r="65" spans="1:20" ht="20.25" customHeight="1">
      <c r="A65" s="198" t="s">
        <v>112</v>
      </c>
      <c r="B65" s="250">
        <v>3110</v>
      </c>
      <c r="C65" s="259">
        <v>390</v>
      </c>
      <c r="D65" s="440">
        <f>'[1]150101'!D65+'[1]150107'!D65+'[1]250344м'!D65+'[1]091101'!D65+'[1]091107'!D65+'[1]120201'!D65+'[1]180109'!D65+'[1]180410'!D65+'[1]150118'!D65+'[1]250344'!D65+'[1]180409'!D65+'[1]10116'!D65</f>
        <v>2099000</v>
      </c>
      <c r="E65" s="369">
        <f>'[1]150101'!E65+'[1]150107'!E65+'[1]250344м'!E65+'[1]091101'!E65+'[1]091107'!E65+'[1]120201'!E65+'[1]180109'!E65+'[1]180410'!E65+'[1]150118'!E65+'[1]250344'!E65+'[1]180409'!E65+'[1]10116'!E65</f>
        <v>0</v>
      </c>
      <c r="F65" s="369">
        <f>'[1]150101'!F65+'[1]150107'!F65+'[1]250344м'!F65+'[1]091101'!F65+'[1]091107'!F65+'[1]120201'!F65+'[1]180109'!F65+'[1]180410'!F65+'[1]150118'!F65+'[1]250344'!F65+'[1]180409'!F65+'[1]10116'!F65</f>
        <v>0</v>
      </c>
      <c r="G65" s="369">
        <f>'[1]150101'!G65+'[1]150107'!G65+'[1]250344м'!G65+'[1]091101'!G65+'[1]091107'!G65+'[1]120201'!G65+'[1]180109'!G65+'[1]180410'!G65+'[1]150118'!G65+'[1]250344'!G65+'[1]180409'!G65+'[1]10116'!G65</f>
        <v>0</v>
      </c>
      <c r="H65" s="369">
        <f>'[1]150101'!H65+'[1]150107'!H65+'[1]250344м'!H65+'[1]091101'!H65+'[1]091107'!H65+'[1]120201'!H65+'[1]180109'!H65+'[1]180410'!H65+'[1]150118'!H65+'[1]250344'!H65+'[1]180409'!H65+'[1]10116'!H65</f>
        <v>0</v>
      </c>
      <c r="I65" s="369">
        <v>0</v>
      </c>
      <c r="J65" s="369">
        <f>'[1]150101'!J65+'[1]150107'!J65+'[1]250344м'!J65+'[1]091101'!J65+'[1]091107'!J65+'[1]120201'!J65+'[1]180109'!J65+'[1]180410'!J65+'[1]150118'!J65+'[1]250344'!J65+'[1]180409'!J65+'[1]10116'!J65</f>
        <v>0</v>
      </c>
      <c r="K65" s="441">
        <f>'[1]150101'!K65+'[1]150107'!K65+'[1]250344м'!K65+'[1]091101'!K65+'[1]091107'!K65+'[1]120201'!K65+'[1]180109'!K65+'[1]180410'!K65+'[1]150118'!K65+'[1]250344'!K65+'[1]180409'!K65+'[1]10116'!K65</f>
        <v>1850586.5</v>
      </c>
      <c r="L65" s="441">
        <f>'[1]150101'!L65+'[1]150107'!L65+'[1]250344м'!L65+'[1]091101'!L65+'[1]091107'!L65+'[1]120201'!L65+'[1]180109'!L65+'[1]180410'!L65+'[1]150118'!L65+'[1]250344'!L65+'[1]180409'!L65+'[1]10116'!L65</f>
        <v>1850586.5</v>
      </c>
      <c r="M65" s="369">
        <v>0</v>
      </c>
      <c r="N65" s="441">
        <f>'[1]150101'!N65+'[1]150107'!N65+'[1]250344м'!N65+'[1]091101'!N65+'[1]091107'!N65+'[1]120201'!N65+'[1]180109'!N65+'[1]180410'!N65+'[1]150118'!N65+'[1]250344'!N65+'[1]180409'!N65+'[1]10116'!N65</f>
        <v>1850586.5</v>
      </c>
      <c r="O65" s="369">
        <f>'[1]150101'!O65+'[1]150107'!O65+'[1]250344м'!O65+'[1]091101'!O65+'[1]091107'!O65+'[1]120201'!O65+'[1]180109'!O65+'[1]180410'!O65+'[1]150118'!O65+'[1]250344'!O65+'[1]180409'!O65+'[1]10116'!O65</f>
        <v>0</v>
      </c>
      <c r="P65" s="369">
        <v>0</v>
      </c>
      <c r="Q65" s="448">
        <f>'[1]150101'!Q70+'[1]10116'!O65</f>
        <v>0</v>
      </c>
      <c r="R65" s="448">
        <f>'[1]150101'!R70+'[1]10116'!Q65</f>
        <v>2099000</v>
      </c>
      <c r="S65" s="448">
        <f>'[1]150101'!S70+'[1]10116'!R65</f>
        <v>0</v>
      </c>
      <c r="T65" s="448">
        <f>'[1]150101'!T70+'[1]10116'!R65</f>
        <v>0</v>
      </c>
    </row>
    <row r="66" spans="1:20" ht="17.25" customHeight="1">
      <c r="A66" s="249" t="s">
        <v>113</v>
      </c>
      <c r="B66" s="250">
        <v>3120</v>
      </c>
      <c r="C66" s="259">
        <v>400</v>
      </c>
      <c r="D66" s="441">
        <f>'[1]150101'!D66+'[1]150107'!D66+'[1]250344м'!D66+'[1]091101'!D66+'[1]091107'!D66+'[1]120201'!D66+'[1]180109'!D66+'[1]180410'!D66+'[1]150118'!D66+'[1]250344'!D66+'[1]180409'!D66+'[1]10116'!D66</f>
        <v>3600000</v>
      </c>
      <c r="E66" s="369">
        <f>'[1]150101'!E66+'[1]150107'!E66+'[1]250344м'!E66+'[1]091101'!E66+'[1]091107'!E66+'[1]120201'!E66+'[1]180109'!E66+'[1]180410'!E66+'[1]150118'!E66+'[1]250344'!E66+'[1]180409'!E66+'[1]10116'!E66</f>
        <v>0</v>
      </c>
      <c r="F66" s="369">
        <f>'[1]150101'!F66+'[1]150107'!F66+'[1]250344м'!F66+'[1]091101'!F66+'[1]091107'!F66+'[1]120201'!F66+'[1]180109'!F66+'[1]180410'!F66+'[1]150118'!F66+'[1]250344'!F66+'[1]180409'!F66+'[1]10116'!F66</f>
        <v>0</v>
      </c>
      <c r="G66" s="369">
        <f>'[1]150101'!G66+'[1]150107'!G66+'[1]250344м'!G66+'[1]091101'!G66+'[1]091107'!G66+'[1]120201'!G66+'[1]180109'!G66+'[1]180410'!G66+'[1]150118'!G66+'[1]250344'!G66+'[1]180409'!G66+'[1]10116'!G66</f>
        <v>0</v>
      </c>
      <c r="H66" s="369">
        <f>'[1]150101'!H66+'[1]150107'!H66+'[1]250344м'!H66+'[1]091101'!H66+'[1]091107'!H66+'[1]120201'!H66+'[1]180109'!H66+'[1]180410'!H66+'[1]150118'!H66+'[1]250344'!H66+'[1]180409'!H66+'[1]10116'!H66</f>
        <v>0</v>
      </c>
      <c r="I66" s="369">
        <v>0</v>
      </c>
      <c r="J66" s="369">
        <f>'[1]150101'!J66+'[1]150107'!J66+'[1]250344м'!J66+'[1]091101'!J66+'[1]091107'!J66+'[1]120201'!J66+'[1]180109'!J66+'[1]180410'!J66+'[1]150118'!J66+'[1]250344'!J66+'[1]180409'!J66+'[1]10116'!J66</f>
        <v>0</v>
      </c>
      <c r="K66" s="441">
        <f>'[1]150101'!K66+'[1]150107'!K66+'[1]250344м'!K66+'[1]091101'!K66+'[1]091107'!K66+'[1]120201'!K66+'[1]180109'!K66+'[1]180410'!K66+'[1]150118'!K66+'[1]250344'!K66+'[1]180409'!K66+'[1]10116'!K66</f>
        <v>3514072.49</v>
      </c>
      <c r="L66" s="441">
        <f>'[1]150101'!L66+'[1]150107'!L66+'[1]250344м'!L66+'[1]091101'!L66+'[1]091107'!L66+'[1]120201'!L66+'[1]180109'!L66+'[1]180410'!L66+'[1]150118'!L66+'[1]250344'!L66+'[1]180409'!L66+'[1]10116'!L66</f>
        <v>3514072.49</v>
      </c>
      <c r="M66" s="369">
        <v>0</v>
      </c>
      <c r="N66" s="441">
        <f>'[1]150101'!N66+'[1]150107'!N66+'[1]250344м'!N66+'[1]091101'!N66+'[1]091107'!N66+'[1]120201'!N66+'[1]180109'!N66+'[1]180410'!N66+'[1]150118'!N66+'[1]250344'!N66+'[1]180409'!N66+'[1]10116'!N66</f>
        <v>3514072.49</v>
      </c>
      <c r="O66" s="369">
        <f>'[1]150101'!O66+'[1]150107'!O66+'[1]250344м'!O66+'[1]091101'!O66+'[1]091107'!O66+'[1]120201'!O66+'[1]180109'!O66+'[1]180410'!O66+'[1]150118'!O66+'[1]250344'!O66+'[1]180409'!O66+'[1]10116'!O66</f>
        <v>0</v>
      </c>
      <c r="P66" s="369">
        <v>0</v>
      </c>
      <c r="Q66" s="448">
        <f>'[1]150101'!Q71+'[1]10116'!O66</f>
        <v>0</v>
      </c>
      <c r="R66" s="448">
        <f>'[1]150101'!R71+'[1]10116'!Q66</f>
        <v>0</v>
      </c>
      <c r="S66" s="448">
        <f>'[1]150101'!S71+'[1]10116'!R66</f>
        <v>0</v>
      </c>
      <c r="T66" s="448">
        <f>'[1]150101'!T71+'[1]10116'!R66</f>
        <v>0</v>
      </c>
    </row>
    <row r="67" spans="1:20" ht="15.75" customHeight="1">
      <c r="A67" s="179" t="s">
        <v>114</v>
      </c>
      <c r="B67" s="260">
        <v>3121</v>
      </c>
      <c r="C67" s="261">
        <v>410</v>
      </c>
      <c r="D67" s="441">
        <f>'[1]150101'!D67+'[1]150107'!D67+'[1]250344м'!D67+'[1]091101'!D67+'[1]091107'!D67+'[1]120201'!D67+'[1]180109'!D67+'[1]180410'!D67+'[1]150118'!D67+'[1]250344'!D67+'[1]180409'!D67+'[1]10116'!D67</f>
        <v>3600000</v>
      </c>
      <c r="E67" s="369">
        <f>'[1]150101'!E67+'[1]150107'!E67+'[1]250344м'!E67+'[1]091101'!E67+'[1]091107'!E67+'[1]120201'!E67+'[1]180109'!E67+'[1]180410'!E67+'[1]150118'!E67+'[1]250344'!E67+'[1]180409'!E67+'[1]10116'!E67</f>
        <v>0</v>
      </c>
      <c r="F67" s="369">
        <f>'[1]150101'!F67+'[1]150107'!F67+'[1]250344м'!F67+'[1]091101'!F67+'[1]091107'!F67+'[1]120201'!F67+'[1]180109'!F67+'[1]180410'!F67+'[1]150118'!F67+'[1]250344'!F67+'[1]180409'!F67+'[1]10116'!F67</f>
        <v>0</v>
      </c>
      <c r="G67" s="369">
        <f>'[1]150101'!G67+'[1]150107'!G67+'[1]250344м'!G67+'[1]091101'!G67+'[1]091107'!G67+'[1]120201'!G67+'[1]180109'!G67+'[1]180410'!G67+'[1]150118'!G67+'[1]250344'!G67+'[1]180409'!G67+'[1]10116'!G67</f>
        <v>0</v>
      </c>
      <c r="H67" s="369">
        <f>'[1]150101'!H67+'[1]150107'!H67+'[1]250344м'!H67+'[1]091101'!H67+'[1]091107'!H67+'[1]120201'!H67+'[1]180109'!H67+'[1]180410'!H67+'[1]150118'!H67+'[1]250344'!H67+'[1]180409'!H67+'[1]10116'!H67</f>
        <v>0</v>
      </c>
      <c r="I67" s="369">
        <v>0</v>
      </c>
      <c r="J67" s="369">
        <f>'[1]150101'!J67+'[1]150107'!J67+'[1]250344м'!J67+'[1]091101'!J67+'[1]091107'!J67+'[1]120201'!J67+'[1]180109'!J67+'[1]180410'!J67+'[1]150118'!J67+'[1]250344'!J67+'[1]180409'!J67+'[1]10116'!J67</f>
        <v>0</v>
      </c>
      <c r="K67" s="441">
        <f>'[1]150101'!K67+'[1]150107'!K67+'[1]250344м'!K67+'[1]091101'!K67+'[1]091107'!K67+'[1]120201'!K67+'[1]180109'!K67+'[1]180410'!K67+'[1]150118'!K67+'[1]250344'!K67+'[1]180409'!K67+'[1]10116'!K67</f>
        <v>3514072.49</v>
      </c>
      <c r="L67" s="441">
        <f>'[1]150101'!L67+'[1]150107'!L67+'[1]250344м'!L67+'[1]091101'!L67+'[1]091107'!L67+'[1]120201'!L67+'[1]180109'!L67+'[1]180410'!L67+'[1]150118'!L67+'[1]250344'!L67+'[1]180409'!L67+'[1]10116'!L67</f>
        <v>3514072.49</v>
      </c>
      <c r="M67" s="369">
        <v>0</v>
      </c>
      <c r="N67" s="441">
        <f>'[1]150101'!N67+'[1]150107'!N67+'[1]250344м'!N67+'[1]091101'!N67+'[1]091107'!N67+'[1]120201'!N67+'[1]180109'!N67+'[1]180410'!N67+'[1]150118'!N67+'[1]250344'!N67+'[1]180409'!N67+'[1]10116'!N67</f>
        <v>3514072.49</v>
      </c>
      <c r="O67" s="369">
        <f>'[1]150101'!O67+'[1]150107'!O67+'[1]250344м'!O67+'[1]091101'!O67+'[1]091107'!O67+'[1]120201'!O67+'[1]180109'!O67+'[1]180410'!O67+'[1]150118'!O67+'[1]250344'!O67+'[1]180409'!O67+'[1]10116'!O67</f>
        <v>0</v>
      </c>
      <c r="P67" s="369">
        <v>0</v>
      </c>
      <c r="Q67" s="448">
        <f>'[1]150101'!Q72+'[1]10116'!O67</f>
        <v>0</v>
      </c>
      <c r="R67" s="448">
        <f>'[1]150101'!R72+'[1]10116'!Q67</f>
        <v>0</v>
      </c>
      <c r="S67" s="448"/>
      <c r="T67" s="448">
        <f>'[1]150101'!T72+'[1]10116'!R67</f>
        <v>0</v>
      </c>
    </row>
    <row r="68" spans="1:20" ht="17.25" customHeight="1">
      <c r="A68" s="179" t="s">
        <v>115</v>
      </c>
      <c r="B68" s="260">
        <v>3122</v>
      </c>
      <c r="C68" s="261">
        <v>420</v>
      </c>
      <c r="D68" s="369">
        <f>'[1]150101'!D68+'[1]150107'!D68+'[1]250344м'!D68+'[1]091101'!D68+'[1]091107'!D68+'[1]120201'!D68+'[1]180109'!D68+'[1]180410'!D68+'[1]150118'!D68+'[1]250344'!D68+'[1]180409'!D68+'[1]10116'!D68</f>
        <v>0</v>
      </c>
      <c r="E68" s="369">
        <f>'[1]150101'!E68+'[1]150107'!E68+'[1]250344м'!E68+'[1]091101'!E68+'[1]091107'!E68+'[1]120201'!E68+'[1]180109'!E68+'[1]180410'!E68+'[1]150118'!E68+'[1]250344'!E68+'[1]180409'!E68+'[1]10116'!E68</f>
        <v>0</v>
      </c>
      <c r="F68" s="369">
        <f>'[1]150101'!F68+'[1]150107'!F68+'[1]250344м'!F68+'[1]091101'!F68+'[1]091107'!F68+'[1]120201'!F68+'[1]180109'!F68+'[1]180410'!F68+'[1]150118'!F68+'[1]250344'!F68+'[1]180409'!F68+'[1]10116'!F68</f>
        <v>0</v>
      </c>
      <c r="G68" s="369">
        <f>'[1]150101'!G68+'[1]150107'!G68+'[1]250344м'!G68+'[1]091101'!G68+'[1]091107'!G68+'[1]120201'!G68+'[1]180109'!G68+'[1]180410'!G68+'[1]150118'!G68+'[1]250344'!G68+'[1]180409'!G68+'[1]10116'!G68</f>
        <v>0</v>
      </c>
      <c r="H68" s="369">
        <f>'[1]150101'!H68+'[1]150107'!H68+'[1]250344м'!H68+'[1]091101'!H68+'[1]091107'!H68+'[1]120201'!H68+'[1]180109'!H68+'[1]180410'!H68+'[1]150118'!H68+'[1]250344'!H68+'[1]180409'!H68+'[1]10116'!H68</f>
        <v>0</v>
      </c>
      <c r="I68" s="369">
        <v>0</v>
      </c>
      <c r="J68" s="369">
        <f>'[1]150101'!J68+'[1]150107'!J68+'[1]250344м'!J68+'[1]091101'!J68+'[1]091107'!J68+'[1]120201'!J68+'[1]180109'!J68+'[1]180410'!J68+'[1]150118'!J68+'[1]250344'!J68+'[1]180409'!J68+'[1]10116'!J68</f>
        <v>0</v>
      </c>
      <c r="K68" s="369">
        <f>'[1]150101'!K68+'[1]150107'!K68+'[1]250344м'!K68+'[1]091101'!K68+'[1]091107'!K68+'[1]120201'!K68+'[1]180109'!K68+'[1]180410'!K68+'[1]150118'!K68+'[1]250344'!K68+'[1]180409'!K68+'[1]10116'!K68</f>
        <v>0</v>
      </c>
      <c r="L68" s="369">
        <f>'[1]150101'!L68+'[1]150107'!L68+'[1]250344м'!L68+'[1]091101'!L68+'[1]091107'!L68+'[1]120201'!L68+'[1]180109'!L68+'[1]180410'!L68+'[1]150118'!L68+'[1]250344'!L68+'[1]180409'!L68+'[1]10116'!L68</f>
        <v>0</v>
      </c>
      <c r="M68" s="369">
        <v>0</v>
      </c>
      <c r="N68" s="369">
        <f>'[1]150101'!N68+'[1]150107'!N68+'[1]250344м'!N68+'[1]091101'!N68+'[1]091107'!N68+'[1]120201'!N68+'[1]180109'!N68+'[1]180410'!N68+'[1]150118'!N68+'[1]250344'!N68+'[1]180409'!N68+'[1]10116'!N68</f>
        <v>0</v>
      </c>
      <c r="O68" s="369">
        <f>'[1]150101'!O68+'[1]150107'!O68+'[1]250344м'!O68+'[1]091101'!O68+'[1]091107'!O68+'[1]120201'!O68+'[1]180109'!O68+'[1]180410'!O68+'[1]150118'!O68+'[1]250344'!O68+'[1]180409'!O68+'[1]10116'!O68</f>
        <v>0</v>
      </c>
      <c r="P68" s="369">
        <v>0</v>
      </c>
      <c r="Q68" s="448">
        <f>'[1]150101'!Q73+'[1]10116'!O68</f>
        <v>0</v>
      </c>
      <c r="R68" s="448">
        <f>'[1]150101'!R73+'[1]10116'!Q68</f>
        <v>0</v>
      </c>
      <c r="S68" s="448">
        <f>'[1]150101'!S73+'[1]10116'!R68</f>
        <v>0</v>
      </c>
      <c r="T68" s="448">
        <f>'[1]150101'!T73+'[1]10116'!R68</f>
        <v>0</v>
      </c>
    </row>
    <row r="69" spans="1:24" s="111" customFormat="1" ht="17.25" customHeight="1">
      <c r="A69" s="263" t="s">
        <v>116</v>
      </c>
      <c r="B69" s="264">
        <v>3130</v>
      </c>
      <c r="C69" s="265">
        <v>430</v>
      </c>
      <c r="D69" s="441">
        <f>'[1]150101'!D69+'[1]150107'!D69+'[1]250344м'!D69+'[1]091101'!D69+'[1]091107'!D69+'[1]120201'!D69+'[1]180109'!D69+'[1]180410'!D69+'[1]150118'!D69+'[1]250344'!D69+'[1]180409'!D69+'[1]10116'!D69</f>
        <v>1367000</v>
      </c>
      <c r="E69" s="369">
        <f>'[1]150101'!E69+'[1]150107'!E69+'[1]250344м'!E69+'[1]091101'!E69+'[1]091107'!E69+'[1]120201'!E69+'[1]180109'!E69+'[1]180410'!E69+'[1]150118'!E69+'[1]250344'!E69+'[1]180409'!E69+'[1]10116'!E69</f>
        <v>0</v>
      </c>
      <c r="F69" s="369">
        <f>'[1]150101'!F69+'[1]150107'!F69+'[1]250344м'!F69+'[1]091101'!F69+'[1]091107'!F69+'[1]120201'!F69+'[1]180109'!F69+'[1]180410'!F69+'[1]150118'!F69+'[1]250344'!F69+'[1]180409'!F69+'[1]10116'!F69</f>
        <v>0</v>
      </c>
      <c r="G69" s="369">
        <f>'[1]150101'!G69+'[1]150107'!G69+'[1]250344м'!G69+'[1]091101'!G69+'[1]091107'!G69+'[1]120201'!G69+'[1]180109'!G69+'[1]180410'!G69+'[1]150118'!G69+'[1]250344'!G69+'[1]180409'!G69+'[1]10116'!G69</f>
        <v>0</v>
      </c>
      <c r="H69" s="369">
        <f>'[1]150101'!H69+'[1]150107'!H69+'[1]250344м'!H69+'[1]091101'!H69+'[1]091107'!H69+'[1]120201'!H69+'[1]180109'!H69+'[1]180410'!H69+'[1]150118'!H69+'[1]250344'!H69+'[1]180409'!H69+'[1]10116'!H69</f>
        <v>0</v>
      </c>
      <c r="I69" s="369">
        <v>0</v>
      </c>
      <c r="J69" s="369">
        <f>'[1]150101'!J69+'[1]150107'!J69+'[1]250344м'!J69+'[1]091101'!J69+'[1]091107'!J69+'[1]120201'!J69+'[1]180109'!J69+'[1]180410'!J69+'[1]150118'!J69+'[1]250344'!J69+'[1]180409'!J69+'[1]10116'!J69</f>
        <v>0</v>
      </c>
      <c r="K69" s="441">
        <f>'[1]150101'!K69+'[1]150107'!K69+'[1]250344м'!K69+'[1]091101'!K69+'[1]091107'!K69+'[1]120201'!K69+'[1]180109'!K69+'[1]180410'!K69+'[1]150118'!K69+'[1]250344'!K69+'[1]180409'!K69+'[1]10116'!K69</f>
        <v>1261163.86</v>
      </c>
      <c r="L69" s="441">
        <f>'[1]150101'!L69+'[1]150107'!L69+'[1]250344м'!L69+'[1]091101'!L69+'[1]091107'!L69+'[1]120201'!L69+'[1]180109'!L69+'[1]180410'!L69+'[1]150118'!L69+'[1]250344'!L69+'[1]180409'!L69+'[1]10116'!L69</f>
        <v>1261163.86</v>
      </c>
      <c r="M69" s="369">
        <v>0</v>
      </c>
      <c r="N69" s="441">
        <f>'[1]150101'!N69+'[1]150107'!N69+'[1]250344м'!N69+'[1]091101'!N69+'[1]091107'!N69+'[1]120201'!N69+'[1]180109'!N69+'[1]180410'!N69+'[1]150118'!N69+'[1]250344'!N69+'[1]180409'!N69+'[1]10116'!N69</f>
        <v>1261163.86</v>
      </c>
      <c r="O69" s="369">
        <f>'[1]150101'!O69+'[1]150107'!O69+'[1]250344м'!O69+'[1]091101'!O69+'[1]091107'!O69+'[1]120201'!O69+'[1]180109'!O69+'[1]180410'!O69+'[1]150118'!O69+'[1]250344'!O69+'[1]180409'!O69+'[1]10116'!O69</f>
        <v>0</v>
      </c>
      <c r="P69" s="369">
        <v>0</v>
      </c>
      <c r="Q69" s="448">
        <f>Q70+Q71</f>
        <v>0</v>
      </c>
      <c r="R69" s="448">
        <f>'[1]150101'!R74+'[1]10116'!Q69</f>
        <v>1367000</v>
      </c>
      <c r="S69" s="448"/>
      <c r="T69" s="448">
        <f>'[1]150101'!T74+'[1]10116'!R69</f>
        <v>0</v>
      </c>
      <c r="U69" s="212"/>
      <c r="V69" s="212"/>
      <c r="W69" s="212"/>
      <c r="X69" s="212"/>
    </row>
    <row r="70" spans="1:20" ht="17.25" customHeight="1">
      <c r="A70" s="179" t="s">
        <v>117</v>
      </c>
      <c r="B70" s="266">
        <v>3131</v>
      </c>
      <c r="C70" s="266">
        <v>440</v>
      </c>
      <c r="D70" s="369">
        <f>'[1]150101'!D70+'[1]150107'!D70+'[1]250344м'!D70+'[1]091101'!D70+'[1]091107'!D70+'[1]120201'!D70+'[1]180109'!D70+'[1]180410'!D70+'[1]150118'!D70+'[1]250344'!D70+'[1]180409'!D70+'[1]10116'!D70</f>
        <v>0</v>
      </c>
      <c r="E70" s="369">
        <f>'[1]150101'!E70+'[1]150107'!E70+'[1]250344м'!E70+'[1]091101'!E70+'[1]091107'!E70+'[1]120201'!E70+'[1]180109'!E70+'[1]180410'!E70+'[1]150118'!E70+'[1]250344'!E70+'[1]180409'!E70+'[1]10116'!E70</f>
        <v>0</v>
      </c>
      <c r="F70" s="369">
        <f>'[1]150101'!F70+'[1]150107'!F70+'[1]250344м'!F70+'[1]091101'!F70+'[1]091107'!F70+'[1]120201'!F70+'[1]180109'!F70+'[1]180410'!F70+'[1]150118'!F70+'[1]250344'!F70+'[1]180409'!F70+'[1]10116'!F70</f>
        <v>0</v>
      </c>
      <c r="G70" s="369">
        <f>'[1]150101'!G70+'[1]150107'!G70+'[1]250344м'!G70+'[1]091101'!G70+'[1]091107'!G70+'[1]120201'!G70+'[1]180109'!G70+'[1]180410'!G70+'[1]150118'!G70+'[1]250344'!G70+'[1]180409'!G70+'[1]10116'!G70</f>
        <v>0</v>
      </c>
      <c r="H70" s="369">
        <f>'[1]150101'!H70+'[1]150107'!H70+'[1]250344м'!H70+'[1]091101'!H70+'[1]091107'!H70+'[1]120201'!H70+'[1]180109'!H70+'[1]180410'!H70+'[1]150118'!H70+'[1]250344'!H70+'[1]180409'!H70+'[1]10116'!H70</f>
        <v>0</v>
      </c>
      <c r="I70" s="369">
        <v>0</v>
      </c>
      <c r="J70" s="369">
        <f>'[1]150101'!J70+'[1]150107'!J70+'[1]250344м'!J70+'[1]091101'!J70+'[1]091107'!J70+'[1]120201'!J70+'[1]180109'!J70+'[1]180410'!J70+'[1]150118'!J70+'[1]250344'!J70+'[1]180409'!J70+'[1]10116'!J70</f>
        <v>0</v>
      </c>
      <c r="K70" s="369">
        <f>'[1]150101'!K70+'[1]150107'!K70+'[1]250344м'!K70+'[1]091101'!K70+'[1]091107'!K70+'[1]120201'!K70+'[1]180109'!K70+'[1]180410'!K70+'[1]150118'!K70+'[1]250344'!K70+'[1]180409'!K70+'[1]10116'!K70</f>
        <v>0</v>
      </c>
      <c r="L70" s="369">
        <f>'[1]150101'!L70+'[1]150107'!L70+'[1]250344м'!L70+'[1]091101'!L70+'[1]091107'!L70+'[1]120201'!L70+'[1]180109'!L70+'[1]180410'!L70+'[1]150118'!L70+'[1]250344'!L70+'[1]180409'!L70+'[1]10116'!L70</f>
        <v>0</v>
      </c>
      <c r="M70" s="369">
        <v>0</v>
      </c>
      <c r="N70" s="369">
        <f>'[1]150101'!N70+'[1]150107'!N70+'[1]250344м'!N70+'[1]091101'!N70+'[1]091107'!N70+'[1]120201'!N70+'[1]180109'!N70+'[1]180410'!N70+'[1]150118'!N70+'[1]250344'!N70+'[1]180409'!N70+'[1]10116'!N70</f>
        <v>0</v>
      </c>
      <c r="O70" s="369">
        <f>'[1]150101'!O70+'[1]150107'!O70+'[1]250344м'!O70+'[1]091101'!O70+'[1]091107'!O70+'[1]120201'!O70+'[1]180109'!O70+'[1]180410'!O70+'[1]150118'!O70+'[1]250344'!O70+'[1]180409'!O70+'[1]10116'!O70</f>
        <v>0</v>
      </c>
      <c r="P70" s="369">
        <v>0</v>
      </c>
      <c r="Q70" s="448">
        <f>'[1]150101'!Q75+'[1]10116'!O70</f>
        <v>0</v>
      </c>
      <c r="R70" s="448">
        <f>'[1]150101'!R75+'[1]10116'!Q70</f>
        <v>0</v>
      </c>
      <c r="S70" s="448"/>
      <c r="T70" s="448">
        <f>'[1]150101'!T75+'[1]10116'!R70</f>
        <v>0</v>
      </c>
    </row>
    <row r="71" spans="1:20" ht="17.25" customHeight="1">
      <c r="A71" s="179" t="s">
        <v>118</v>
      </c>
      <c r="B71" s="267">
        <v>3132</v>
      </c>
      <c r="C71" s="267">
        <v>450</v>
      </c>
      <c r="D71" s="441">
        <f>'[1]150101'!D71+'[1]150107'!D71+'[1]250344м'!D71+'[1]091101'!D71+'[1]091107'!D71+'[1]120201'!D71+'[1]180109'!D71+'[1]180410'!D71+'[1]150118'!D71+'[1]250344'!D71+'[1]180409'!D71+'[1]10116'!D71</f>
        <v>1367000</v>
      </c>
      <c r="E71" s="369">
        <f>'[1]150101'!E71+'[1]150107'!E71+'[1]250344м'!E71+'[1]091101'!E71+'[1]091107'!E71+'[1]120201'!E71+'[1]180109'!E71+'[1]180410'!E71+'[1]150118'!E71+'[1]250344'!E71+'[1]180409'!E71+'[1]10116'!E71</f>
        <v>0</v>
      </c>
      <c r="F71" s="369">
        <f>'[1]150101'!F71+'[1]150107'!F71+'[1]250344м'!F71+'[1]091101'!F71+'[1]091107'!F71+'[1]120201'!F71+'[1]180109'!F71+'[1]180410'!F71+'[1]150118'!F71+'[1]250344'!F71+'[1]180409'!F71+'[1]10116'!F71</f>
        <v>0</v>
      </c>
      <c r="G71" s="369">
        <f>'[1]150101'!G71+'[1]150107'!G71+'[1]250344м'!G71+'[1]091101'!G71+'[1]091107'!G71+'[1]120201'!G71+'[1]180109'!G71+'[1]180410'!G71+'[1]150118'!G71+'[1]250344'!G71+'[1]180409'!G71+'[1]10116'!G71</f>
        <v>0</v>
      </c>
      <c r="H71" s="369">
        <f>'[1]150101'!H71+'[1]150107'!H71+'[1]250344м'!H71+'[1]091101'!H71+'[1]091107'!H71+'[1]120201'!H71+'[1]180109'!H71+'[1]180410'!H71+'[1]150118'!H71+'[1]250344'!H71+'[1]180409'!H71+'[1]10116'!H71</f>
        <v>0</v>
      </c>
      <c r="I71" s="369">
        <v>0</v>
      </c>
      <c r="J71" s="369">
        <f>'[1]150101'!J71+'[1]150107'!J71+'[1]250344м'!J71+'[1]091101'!J71+'[1]091107'!J71+'[1]120201'!J71+'[1]180109'!J71+'[1]180410'!J71+'[1]150118'!J71+'[1]250344'!J71+'[1]180409'!J71+'[1]10116'!J71</f>
        <v>0</v>
      </c>
      <c r="K71" s="441">
        <f>'[1]150101'!K71+'[1]150107'!K71+'[1]250344м'!K71+'[1]091101'!K71+'[1]091107'!K71+'[1]120201'!K71+'[1]180109'!K71+'[1]180410'!K71+'[1]150118'!K71+'[1]250344'!K71+'[1]180409'!K71+'[1]10116'!K71</f>
        <v>1261163.86</v>
      </c>
      <c r="L71" s="441">
        <f>'[1]150101'!L71+'[1]150107'!L71+'[1]250344м'!L71+'[1]091101'!L71+'[1]091107'!L71+'[1]120201'!L71+'[1]180109'!L71+'[1]180410'!L71+'[1]150118'!L71+'[1]250344'!L71+'[1]180409'!L71+'[1]10116'!L71</f>
        <v>1261163.86</v>
      </c>
      <c r="M71" s="369">
        <v>0</v>
      </c>
      <c r="N71" s="441">
        <f>'[1]150101'!N71+'[1]150107'!N71+'[1]250344м'!N71+'[1]091101'!N71+'[1]091107'!N71+'[1]120201'!N71+'[1]180109'!N71+'[1]180410'!N71+'[1]150118'!N71+'[1]250344'!N71+'[1]180409'!N71+'[1]10116'!N71</f>
        <v>1261163.86</v>
      </c>
      <c r="O71" s="369">
        <f>'[1]150101'!O71+'[1]150107'!O71+'[1]250344м'!O71+'[1]091101'!O71+'[1]091107'!O71+'[1]120201'!O71+'[1]180109'!O71+'[1]180410'!O71+'[1]150118'!O71+'[1]250344'!O71+'[1]180409'!O71+'[1]10116'!O71</f>
        <v>0</v>
      </c>
      <c r="P71" s="369">
        <v>0</v>
      </c>
      <c r="Q71" s="448">
        <f>'[1]150101'!Q76+'[1]10116'!O71</f>
        <v>0</v>
      </c>
      <c r="R71" s="448">
        <f>'[1]150101'!R76+'[1]10116'!Q71</f>
        <v>1367000</v>
      </c>
      <c r="S71" s="448"/>
      <c r="T71" s="448">
        <f>'[1]150101'!T76+'[1]10116'!R71</f>
        <v>0</v>
      </c>
    </row>
    <row r="72" spans="1:20" ht="17.25" customHeight="1">
      <c r="A72" s="249" t="s">
        <v>119</v>
      </c>
      <c r="B72" s="260">
        <v>3140</v>
      </c>
      <c r="C72" s="260">
        <v>460</v>
      </c>
      <c r="D72" s="369">
        <f>'[1]150101'!D72+'[1]150107'!D72+'[1]250344м'!D72+'[1]091101'!D72+'[1]091107'!D72+'[1]120201'!D72+'[1]180109'!D72+'[1]180410'!D72+'[1]150118'!D72+'[1]250344'!D72+'[1]180409'!D72+'[1]10116'!D72</f>
        <v>0</v>
      </c>
      <c r="E72" s="369">
        <f>'[1]150101'!E72+'[1]150107'!E72+'[1]250344м'!E72+'[1]091101'!E72+'[1]091107'!E72+'[1]120201'!E72+'[1]180109'!E72+'[1]180410'!E72+'[1]150118'!E72+'[1]250344'!E72+'[1]180409'!E72+'[1]10116'!E72</f>
        <v>0</v>
      </c>
      <c r="F72" s="369">
        <f>'[1]150101'!F72+'[1]150107'!F72+'[1]250344м'!F72+'[1]091101'!F72+'[1]091107'!F72+'[1]120201'!F72+'[1]180109'!F72+'[1]180410'!F72+'[1]150118'!F72+'[1]250344'!F72+'[1]180409'!F72+'[1]10116'!F72</f>
        <v>0</v>
      </c>
      <c r="G72" s="369">
        <f>'[1]150101'!G72+'[1]150107'!G72+'[1]250344м'!G72+'[1]091101'!G72+'[1]091107'!G72+'[1]120201'!G72+'[1]180109'!G72+'[1]180410'!G72+'[1]150118'!G72+'[1]250344'!G72+'[1]180409'!G72+'[1]10116'!G72</f>
        <v>0</v>
      </c>
      <c r="H72" s="369">
        <f>'[1]150101'!H72+'[1]150107'!H72+'[1]250344м'!H72+'[1]091101'!H72+'[1]091107'!H72+'[1]120201'!H72+'[1]180109'!H72+'[1]180410'!H72+'[1]150118'!H72+'[1]250344'!H72+'[1]180409'!H72+'[1]10116'!H72</f>
        <v>0</v>
      </c>
      <c r="I72" s="369">
        <v>0</v>
      </c>
      <c r="J72" s="369">
        <f>'[1]150101'!J72+'[1]150107'!J72+'[1]250344м'!J72+'[1]091101'!J72+'[1]091107'!J72+'[1]120201'!J72+'[1]180109'!J72+'[1]180410'!J72+'[1]150118'!J72+'[1]250344'!J72+'[1]180409'!J72+'[1]10116'!J72</f>
        <v>0</v>
      </c>
      <c r="K72" s="369">
        <f>'[1]150101'!K72+'[1]150107'!K72+'[1]250344м'!K72+'[1]091101'!K72+'[1]091107'!K72+'[1]120201'!K72+'[1]180109'!K72+'[1]180410'!K72+'[1]150118'!K72+'[1]250344'!K72+'[1]180409'!K72+'[1]10116'!K72</f>
        <v>0</v>
      </c>
      <c r="L72" s="369">
        <f>'[1]150101'!L72+'[1]150107'!L72+'[1]250344м'!L72+'[1]091101'!L72+'[1]091107'!L72+'[1]120201'!L72+'[1]180109'!L72+'[1]180410'!L72+'[1]150118'!L72+'[1]250344'!L72+'[1]180409'!L72+'[1]10116'!L72</f>
        <v>0</v>
      </c>
      <c r="M72" s="369">
        <v>0</v>
      </c>
      <c r="N72" s="369">
        <f>'[1]150101'!N72+'[1]150107'!N72+'[1]250344м'!N72+'[1]091101'!N72+'[1]091107'!N72+'[1]120201'!N72+'[1]180109'!N72+'[1]180410'!N72+'[1]150118'!N72+'[1]250344'!N72+'[1]180409'!N72+'[1]10116'!N72</f>
        <v>0</v>
      </c>
      <c r="O72" s="369">
        <f>'[1]150101'!O72+'[1]150107'!O72+'[1]250344м'!O72+'[1]091101'!O72+'[1]091107'!O72+'[1]120201'!O72+'[1]180109'!O72+'[1]180410'!O72+'[1]150118'!O72+'[1]250344'!O72+'[1]180409'!O72+'[1]10116'!O72</f>
        <v>0</v>
      </c>
      <c r="P72" s="369">
        <v>0</v>
      </c>
      <c r="Q72" s="448">
        <f>Q73+Q74+Q75</f>
        <v>0</v>
      </c>
      <c r="R72" s="448">
        <f>'[1]150101'!R77+'[1]10116'!Q72</f>
        <v>0</v>
      </c>
      <c r="S72" s="448">
        <f>'[1]150101'!S77+'[1]10116'!R72</f>
        <v>0</v>
      </c>
      <c r="T72" s="448">
        <f>'[1]150101'!T77+'[1]10116'!R72</f>
        <v>0</v>
      </c>
    </row>
    <row r="73" spans="1:20" ht="17.25" customHeight="1">
      <c r="A73" s="179" t="s">
        <v>120</v>
      </c>
      <c r="B73" s="260">
        <v>3141</v>
      </c>
      <c r="C73" s="260">
        <v>470</v>
      </c>
      <c r="D73" s="369">
        <f>'[1]150101'!D73+'[1]150107'!D73+'[1]250344м'!D73+'[1]091101'!D73+'[1]091107'!D73+'[1]120201'!D73+'[1]180109'!D73+'[1]180410'!D73+'[1]150118'!D73+'[1]250344'!D73+'[1]180409'!D73+'[1]10116'!D73</f>
        <v>0</v>
      </c>
      <c r="E73" s="369">
        <f>'[1]150101'!E73+'[1]150107'!E73+'[1]250344м'!E73+'[1]091101'!E73+'[1]091107'!E73+'[1]120201'!E73+'[1]180109'!E73+'[1]180410'!E73+'[1]150118'!E73+'[1]250344'!E73+'[1]180409'!E73+'[1]10116'!E73</f>
        <v>0</v>
      </c>
      <c r="F73" s="369">
        <f>'[1]150101'!F73+'[1]150107'!F73+'[1]250344м'!F73+'[1]091101'!F73+'[1]091107'!F73+'[1]120201'!F73+'[1]180109'!F73+'[1]180410'!F73+'[1]150118'!F73+'[1]250344'!F73+'[1]180409'!F73+'[1]10116'!F73</f>
        <v>0</v>
      </c>
      <c r="G73" s="369">
        <f>'[1]150101'!G73+'[1]150107'!G73+'[1]250344м'!G73+'[1]091101'!G73+'[1]091107'!G73+'[1]120201'!G73+'[1]180109'!G73+'[1]180410'!G73+'[1]150118'!G73+'[1]250344'!G73+'[1]180409'!G73+'[1]10116'!G73</f>
        <v>0</v>
      </c>
      <c r="H73" s="369">
        <f>'[1]150101'!H73+'[1]150107'!H73+'[1]250344м'!H73+'[1]091101'!H73+'[1]091107'!H73+'[1]120201'!H73+'[1]180109'!H73+'[1]180410'!H73+'[1]150118'!H73+'[1]250344'!H73+'[1]180409'!H73+'[1]10116'!H73</f>
        <v>0</v>
      </c>
      <c r="I73" s="369">
        <v>0</v>
      </c>
      <c r="J73" s="369">
        <f>'[1]150101'!J73+'[1]150107'!J73+'[1]250344м'!J73+'[1]091101'!J73+'[1]091107'!J73+'[1]120201'!J73+'[1]180109'!J73+'[1]180410'!J73+'[1]150118'!J73+'[1]250344'!J73+'[1]180409'!J73+'[1]10116'!J73</f>
        <v>0</v>
      </c>
      <c r="K73" s="369">
        <f>'[1]150101'!K73+'[1]150107'!K73+'[1]250344м'!K73+'[1]091101'!K73+'[1]091107'!K73+'[1]120201'!K73+'[1]180109'!K73+'[1]180410'!K73+'[1]150118'!K73+'[1]250344'!K73+'[1]180409'!K73+'[1]10116'!K73</f>
        <v>0</v>
      </c>
      <c r="L73" s="369">
        <f>'[1]150101'!L73+'[1]150107'!L73+'[1]250344м'!L73+'[1]091101'!L73+'[1]091107'!L73+'[1]120201'!L73+'[1]180109'!L73+'[1]180410'!L73+'[1]150118'!L73+'[1]250344'!L73+'[1]180409'!L73+'[1]10116'!L73</f>
        <v>0</v>
      </c>
      <c r="M73" s="369">
        <v>0</v>
      </c>
      <c r="N73" s="369">
        <f>'[1]150101'!N73+'[1]150107'!N73+'[1]250344м'!N73+'[1]091101'!N73+'[1]091107'!N73+'[1]120201'!N73+'[1]180109'!N73+'[1]180410'!N73+'[1]150118'!N73+'[1]250344'!N73+'[1]180409'!N73+'[1]10116'!N73</f>
        <v>0</v>
      </c>
      <c r="O73" s="369">
        <f>'[1]150101'!O73+'[1]150107'!O73+'[1]250344м'!O73+'[1]091101'!O73+'[1]091107'!O73+'[1]120201'!O73+'[1]180109'!O73+'[1]180410'!O73+'[1]150118'!O73+'[1]250344'!O73+'[1]180409'!O73+'[1]10116'!O73</f>
        <v>0</v>
      </c>
      <c r="P73" s="369">
        <v>0</v>
      </c>
      <c r="Q73" s="448">
        <f>'[1]150101'!Q79+'[1]10116'!O73</f>
        <v>0</v>
      </c>
      <c r="R73" s="448">
        <f>'[1]150101'!R79+'[1]10116'!Q73</f>
        <v>0</v>
      </c>
      <c r="S73" s="448"/>
      <c r="T73" s="448">
        <f>'[1]150101'!T79+'[1]10116'!R73</f>
        <v>0</v>
      </c>
    </row>
    <row r="74" spans="1:20" ht="17.25" customHeight="1">
      <c r="A74" s="179" t="s">
        <v>121</v>
      </c>
      <c r="B74" s="260">
        <v>3142</v>
      </c>
      <c r="C74" s="260">
        <v>480</v>
      </c>
      <c r="D74" s="369">
        <f>'[1]150101'!D74+'[1]150107'!D74+'[1]250344м'!D74+'[1]091101'!D74+'[1]091107'!D74+'[1]120201'!D74+'[1]180109'!D74+'[1]180410'!D74+'[1]150118'!D74+'[1]250344'!D74+'[1]180409'!D74+'[1]10116'!D74</f>
        <v>0</v>
      </c>
      <c r="E74" s="369">
        <f>'[1]150101'!E74+'[1]150107'!E74+'[1]250344м'!E74+'[1]091101'!E74+'[1]091107'!E74+'[1]120201'!E74+'[1]180109'!E74+'[1]180410'!E74+'[1]150118'!E74+'[1]250344'!E74+'[1]180409'!E74+'[1]10116'!E74</f>
        <v>0</v>
      </c>
      <c r="F74" s="369">
        <f>'[1]150101'!F74+'[1]150107'!F74+'[1]250344м'!F74+'[1]091101'!F74+'[1]091107'!F74+'[1]120201'!F74+'[1]180109'!F74+'[1]180410'!F74+'[1]150118'!F74+'[1]250344'!F74+'[1]180409'!F74+'[1]10116'!F74</f>
        <v>0</v>
      </c>
      <c r="G74" s="369">
        <f>'[1]150101'!G74+'[1]150107'!G74+'[1]250344м'!G74+'[1]091101'!G74+'[1]091107'!G74+'[1]120201'!G74+'[1]180109'!G74+'[1]180410'!G74+'[1]150118'!G74+'[1]250344'!G74+'[1]180409'!G74+'[1]10116'!G74</f>
        <v>0</v>
      </c>
      <c r="H74" s="369">
        <f>'[1]150101'!H74+'[1]150107'!H74+'[1]250344м'!H74+'[1]091101'!H74+'[1]091107'!H74+'[1]120201'!H74+'[1]180109'!H74+'[1]180410'!H74+'[1]150118'!H74+'[1]250344'!H74+'[1]180409'!H74+'[1]10116'!H74</f>
        <v>0</v>
      </c>
      <c r="I74" s="369">
        <v>0</v>
      </c>
      <c r="J74" s="369">
        <f>'[1]150101'!J74+'[1]150107'!J74+'[1]250344м'!J74+'[1]091101'!J74+'[1]091107'!J74+'[1]120201'!J74+'[1]180109'!J74+'[1]180410'!J74+'[1]150118'!J74+'[1]250344'!J74+'[1]180409'!J74+'[1]10116'!J74</f>
        <v>0</v>
      </c>
      <c r="K74" s="369">
        <f>'[1]150101'!K74+'[1]150107'!K74+'[1]250344м'!K74+'[1]091101'!K74+'[1]091107'!K74+'[1]120201'!K74+'[1]180109'!K74+'[1]180410'!K74+'[1]150118'!K74+'[1]250344'!K74+'[1]180409'!K74+'[1]10116'!K74</f>
        <v>0</v>
      </c>
      <c r="L74" s="369">
        <f>'[1]150101'!L74+'[1]150107'!L74+'[1]250344м'!L74+'[1]091101'!L74+'[1]091107'!L74+'[1]120201'!L74+'[1]180109'!L74+'[1]180410'!L74+'[1]150118'!L74+'[1]250344'!L74+'[1]180409'!L74+'[1]10116'!L74</f>
        <v>0</v>
      </c>
      <c r="M74" s="369">
        <v>0</v>
      </c>
      <c r="N74" s="369">
        <f>'[1]150101'!N74+'[1]150107'!N74+'[1]250344м'!N74+'[1]091101'!N74+'[1]091107'!N74+'[1]120201'!N74+'[1]180109'!N74+'[1]180410'!N74+'[1]150118'!N74+'[1]250344'!N74+'[1]180409'!N74+'[1]10116'!N74</f>
        <v>0</v>
      </c>
      <c r="O74" s="369">
        <f>'[1]150101'!O74+'[1]150107'!O74+'[1]250344м'!O74+'[1]091101'!O74+'[1]091107'!O74+'[1]120201'!O74+'[1]180109'!O74+'[1]180410'!O74+'[1]150118'!O74+'[1]250344'!O74+'[1]180409'!O74+'[1]10116'!O74</f>
        <v>0</v>
      </c>
      <c r="P74" s="369">
        <v>0</v>
      </c>
      <c r="Q74" s="448">
        <f>'[1]150101'!Q86+'[1]10116'!O74</f>
        <v>0</v>
      </c>
      <c r="R74" s="448">
        <f>'[1]150101'!R86+'[1]10116'!Q74</f>
        <v>0</v>
      </c>
      <c r="S74" s="448"/>
      <c r="T74" s="448">
        <f>'[1]150101'!T86+'[1]10116'!R74</f>
        <v>0</v>
      </c>
    </row>
    <row r="75" spans="1:20" ht="17.25" customHeight="1">
      <c r="A75" s="171" t="s">
        <v>122</v>
      </c>
      <c r="B75" s="260">
        <v>3143</v>
      </c>
      <c r="C75" s="260">
        <v>490</v>
      </c>
      <c r="D75" s="369">
        <f>'[1]150101'!D75+'[1]150107'!D75+'[1]250344м'!D75+'[1]091101'!D75+'[1]091107'!D75+'[1]120201'!D75+'[1]180109'!D75+'[1]180410'!D75+'[1]150118'!D75+'[1]250344'!D75+'[1]180409'!D75+'[1]10116'!D75</f>
        <v>0</v>
      </c>
      <c r="E75" s="369">
        <f>'[1]150101'!E75+'[1]150107'!E75+'[1]250344м'!E75+'[1]091101'!E75+'[1]091107'!E75+'[1]120201'!E75+'[1]180109'!E75+'[1]180410'!E75+'[1]150118'!E75+'[1]250344'!E75+'[1]180409'!E75+'[1]10116'!E75</f>
        <v>0</v>
      </c>
      <c r="F75" s="369">
        <f>'[1]150101'!F75+'[1]150107'!F75+'[1]250344м'!F75+'[1]091101'!F75+'[1]091107'!F75+'[1]120201'!F75+'[1]180109'!F75+'[1]180410'!F75+'[1]150118'!F75+'[1]250344'!F75+'[1]180409'!F75+'[1]10116'!F75</f>
        <v>0</v>
      </c>
      <c r="G75" s="369">
        <f>'[1]150101'!G75+'[1]150107'!G75+'[1]250344м'!G75+'[1]091101'!G75+'[1]091107'!G75+'[1]120201'!G75+'[1]180109'!G75+'[1]180410'!G75+'[1]150118'!G75+'[1]250344'!G75+'[1]180409'!G75+'[1]10116'!G75</f>
        <v>0</v>
      </c>
      <c r="H75" s="369">
        <f>'[1]150101'!H75+'[1]150107'!H75+'[1]250344м'!H75+'[1]091101'!H75+'[1]091107'!H75+'[1]120201'!H75+'[1]180109'!H75+'[1]180410'!H75+'[1]150118'!H75+'[1]250344'!H75+'[1]180409'!H75+'[1]10116'!H75</f>
        <v>0</v>
      </c>
      <c r="I75" s="369">
        <v>0</v>
      </c>
      <c r="J75" s="369">
        <f>'[1]150101'!J75+'[1]150107'!J75+'[1]250344м'!J75+'[1]091101'!J75+'[1]091107'!J75+'[1]120201'!J75+'[1]180109'!J75+'[1]180410'!J75+'[1]150118'!J75+'[1]250344'!J75+'[1]180409'!J75+'[1]10116'!J75</f>
        <v>0</v>
      </c>
      <c r="K75" s="369">
        <f>'[1]150101'!K75+'[1]150107'!K75+'[1]250344м'!K75+'[1]091101'!K75+'[1]091107'!K75+'[1]120201'!K75+'[1]180109'!K75+'[1]180410'!K75+'[1]150118'!K75+'[1]250344'!K75+'[1]180409'!K75+'[1]10116'!K75</f>
        <v>0</v>
      </c>
      <c r="L75" s="369">
        <f>'[1]150101'!L75+'[1]150107'!L75+'[1]250344м'!L75+'[1]091101'!L75+'[1]091107'!L75+'[1]120201'!L75+'[1]180109'!L75+'[1]180410'!L75+'[1]150118'!L75+'[1]250344'!L75+'[1]180409'!L75+'[1]10116'!L75</f>
        <v>0</v>
      </c>
      <c r="M75" s="369">
        <v>0</v>
      </c>
      <c r="N75" s="369">
        <f>'[1]150101'!N75+'[1]150107'!N75+'[1]250344м'!N75+'[1]091101'!N75+'[1]091107'!N75+'[1]120201'!N75+'[1]180109'!N75+'[1]180410'!N75+'[1]150118'!N75+'[1]250344'!N75+'[1]180409'!N75+'[1]10116'!N75</f>
        <v>0</v>
      </c>
      <c r="O75" s="369">
        <f>'[1]150101'!O75+'[1]150107'!O75+'[1]250344м'!O75+'[1]091101'!O75+'[1]091107'!O75+'[1]120201'!O75+'[1]180109'!O75+'[1]180410'!O75+'[1]150118'!O75+'[1]250344'!O75+'[1]180409'!O75+'[1]10116'!O75</f>
        <v>0</v>
      </c>
      <c r="P75" s="369">
        <v>0</v>
      </c>
      <c r="Q75" s="448">
        <f>'[1]150101'!Q87+'[1]10116'!O75</f>
        <v>0</v>
      </c>
      <c r="R75" s="448">
        <f>'[1]150101'!R87+'[1]10116'!Q75</f>
        <v>0</v>
      </c>
      <c r="S75" s="448"/>
      <c r="T75" s="448">
        <f>'[1]150101'!T87+'[1]10116'!R75</f>
        <v>0</v>
      </c>
    </row>
    <row r="76" spans="1:20" ht="16.5" customHeight="1">
      <c r="A76" s="268" t="s">
        <v>123</v>
      </c>
      <c r="B76" s="269">
        <v>3150</v>
      </c>
      <c r="C76" s="269">
        <v>500</v>
      </c>
      <c r="D76" s="369">
        <f>'[1]150101'!D76+'[1]150107'!D76+'[1]250344м'!D76+'[1]091101'!D76+'[1]091107'!D76+'[1]120201'!D76+'[1]180109'!D76+'[1]180410'!D76+'[1]150118'!D76+'[1]250344'!D76+'[1]180409'!D76+'[1]10116'!D76</f>
        <v>0</v>
      </c>
      <c r="E76" s="369">
        <f>'[1]150101'!E76+'[1]150107'!E76+'[1]250344м'!E76+'[1]091101'!E76+'[1]091107'!E76+'[1]120201'!E76+'[1]180109'!E76+'[1]180410'!E76+'[1]150118'!E76+'[1]250344'!E76+'[1]180409'!E76+'[1]10116'!E76</f>
        <v>0</v>
      </c>
      <c r="F76" s="369">
        <f>'[1]150101'!F76+'[1]150107'!F76+'[1]250344м'!F76+'[1]091101'!F76+'[1]091107'!F76+'[1]120201'!F76+'[1]180109'!F76+'[1]180410'!F76+'[1]150118'!F76+'[1]250344'!F76+'[1]180409'!F76+'[1]10116'!F76</f>
        <v>0</v>
      </c>
      <c r="G76" s="369">
        <f>'[1]150101'!G76+'[1]150107'!G76+'[1]250344м'!G76+'[1]091101'!G76+'[1]091107'!G76+'[1]120201'!G76+'[1]180109'!G76+'[1]180410'!G76+'[1]150118'!G76+'[1]250344'!G76+'[1]180409'!G76+'[1]10116'!G76</f>
        <v>0</v>
      </c>
      <c r="H76" s="369">
        <f>'[1]150101'!H76+'[1]150107'!H76+'[1]250344м'!H76+'[1]091101'!H76+'[1]091107'!H76+'[1]120201'!H76+'[1]180109'!H76+'[1]180410'!H76+'[1]150118'!H76+'[1]250344'!H76+'[1]180409'!H76+'[1]10116'!H76</f>
        <v>0</v>
      </c>
      <c r="I76" s="369">
        <v>0</v>
      </c>
      <c r="J76" s="369">
        <f>'[1]150101'!J76+'[1]150107'!J76+'[1]250344м'!J76+'[1]091101'!J76+'[1]091107'!J76+'[1]120201'!J76+'[1]180109'!J76+'[1]180410'!J76+'[1]150118'!J76+'[1]250344'!J76+'[1]180409'!J76+'[1]10116'!J76</f>
        <v>0</v>
      </c>
      <c r="K76" s="369">
        <f>'[1]150101'!K76+'[1]150107'!K76+'[1]250344м'!K76+'[1]091101'!K76+'[1]091107'!K76+'[1]120201'!K76+'[1]180109'!K76+'[1]180410'!K76+'[1]150118'!K76+'[1]250344'!K76+'[1]180409'!K76+'[1]10116'!K76</f>
        <v>0</v>
      </c>
      <c r="L76" s="369">
        <f>'[1]150101'!L76+'[1]150107'!L76+'[1]250344м'!L76+'[1]091101'!L76+'[1]091107'!L76+'[1]120201'!L76+'[1]180109'!L76+'[1]180410'!L76+'[1]150118'!L76+'[1]250344'!L76+'[1]180409'!L76+'[1]10116'!L76</f>
        <v>0</v>
      </c>
      <c r="M76" s="369">
        <v>0</v>
      </c>
      <c r="N76" s="369">
        <f>'[1]150101'!N76+'[1]150107'!N76+'[1]250344м'!N76+'[1]091101'!N76+'[1]091107'!N76+'[1]120201'!N76+'[1]180109'!N76+'[1]180410'!N76+'[1]150118'!N76+'[1]250344'!N76+'[1]180409'!N76+'[1]10116'!N76</f>
        <v>0</v>
      </c>
      <c r="O76" s="369">
        <f>'[1]150101'!O76+'[1]150107'!O76+'[1]250344м'!O76+'[1]091101'!O76+'[1]091107'!O76+'[1]120201'!O76+'[1]180109'!O76+'[1]180410'!O76+'[1]150118'!O76+'[1]250344'!O76+'[1]180409'!O76+'[1]10116'!O76</f>
        <v>0</v>
      </c>
      <c r="P76" s="369">
        <v>0</v>
      </c>
      <c r="Q76" s="448">
        <f>'[1]150101'!Q88+'[1]10116'!O76</f>
        <v>0</v>
      </c>
      <c r="R76" s="448">
        <f>'[1]150101'!R88+'[1]10116'!Q76</f>
        <v>0</v>
      </c>
      <c r="S76" s="448">
        <f>'[1]150101'!S88+'[1]10116'!R76</f>
        <v>0</v>
      </c>
      <c r="T76" s="448">
        <f>'[1]150101'!T88+'[1]10116'!R76</f>
        <v>0</v>
      </c>
    </row>
    <row r="77" spans="1:20" ht="16.5" customHeight="1">
      <c r="A77" s="238" t="s">
        <v>124</v>
      </c>
      <c r="B77" s="271">
        <v>3160</v>
      </c>
      <c r="C77" s="271">
        <v>510</v>
      </c>
      <c r="D77" s="369">
        <f>'[1]150101'!D77+'[1]150107'!D77+'[1]250344м'!D77+'[1]091101'!D77+'[1]091107'!D77+'[1]120201'!D77+'[1]180109'!D77+'[1]180410'!D77+'[1]150118'!D77+'[1]250344'!D77+'[1]180409'!D77+'[1]10116'!D77</f>
        <v>0</v>
      </c>
      <c r="E77" s="369">
        <f>'[1]150101'!E77+'[1]150107'!E77+'[1]250344м'!E77+'[1]091101'!E77+'[1]091107'!E77+'[1]120201'!E77+'[1]180109'!E77+'[1]180410'!E77+'[1]150118'!E77+'[1]250344'!E77+'[1]180409'!E77+'[1]10116'!E77</f>
        <v>0</v>
      </c>
      <c r="F77" s="369">
        <f>'[1]150101'!F77+'[1]150107'!F77+'[1]250344м'!F77+'[1]091101'!F77+'[1]091107'!F77+'[1]120201'!F77+'[1]180109'!F77+'[1]180410'!F77+'[1]150118'!F77+'[1]250344'!F77+'[1]180409'!F77+'[1]10116'!F77</f>
        <v>0</v>
      </c>
      <c r="G77" s="369">
        <f>'[1]150101'!G77+'[1]150107'!G77+'[1]250344м'!G77+'[1]091101'!G77+'[1]091107'!G77+'[1]120201'!G77+'[1]180109'!G77+'[1]180410'!G77+'[1]150118'!G77+'[1]250344'!G77+'[1]180409'!G77+'[1]10116'!G77</f>
        <v>0</v>
      </c>
      <c r="H77" s="369">
        <f>'[1]150101'!H77+'[1]150107'!H77+'[1]250344м'!H77+'[1]091101'!H77+'[1]091107'!H77+'[1]120201'!H77+'[1]180109'!H77+'[1]180410'!H77+'[1]150118'!H77+'[1]250344'!H77+'[1]180409'!H77+'[1]10116'!H77</f>
        <v>0</v>
      </c>
      <c r="I77" s="369">
        <v>0</v>
      </c>
      <c r="J77" s="369">
        <f>'[1]150101'!J77+'[1]150107'!J77+'[1]250344м'!J77+'[1]091101'!J77+'[1]091107'!J77+'[1]120201'!J77+'[1]180109'!J77+'[1]180410'!J77+'[1]150118'!J77+'[1]250344'!J77+'[1]180409'!J77+'[1]10116'!J77</f>
        <v>0</v>
      </c>
      <c r="K77" s="369">
        <f>'[1]150101'!K77+'[1]150107'!K77+'[1]250344м'!K77+'[1]091101'!K77+'[1]091107'!K77+'[1]120201'!K77+'[1]180109'!K77+'[1]180410'!K77+'[1]150118'!K77+'[1]250344'!K77+'[1]180409'!K77+'[1]10116'!K77</f>
        <v>0</v>
      </c>
      <c r="L77" s="369">
        <f>'[1]150101'!L77+'[1]150107'!L77+'[1]250344м'!L77+'[1]091101'!L77+'[1]091107'!L77+'[1]120201'!L77+'[1]180109'!L77+'[1]180410'!L77+'[1]150118'!L77+'[1]250344'!L77+'[1]180409'!L77+'[1]10116'!L77</f>
        <v>0</v>
      </c>
      <c r="M77" s="369">
        <v>0</v>
      </c>
      <c r="N77" s="369">
        <f>'[1]150101'!N77+'[1]150107'!N77+'[1]250344м'!N77+'[1]091101'!N77+'[1]091107'!N77+'[1]120201'!N77+'[1]180109'!N77+'[1]180410'!N77+'[1]150118'!N77+'[1]250344'!N77+'[1]180409'!N77+'[1]10116'!N77</f>
        <v>0</v>
      </c>
      <c r="O77" s="369">
        <f>'[1]150101'!O77+'[1]150107'!O77+'[1]250344м'!O77+'[1]091101'!O77+'[1]091107'!O77+'[1]120201'!O77+'[1]180109'!O77+'[1]180410'!O77+'[1]150118'!O77+'[1]250344'!O77+'[1]180409'!O77+'[1]10116'!O77</f>
        <v>0</v>
      </c>
      <c r="P77" s="369">
        <v>0</v>
      </c>
      <c r="Q77" s="450"/>
      <c r="R77" s="450"/>
      <c r="S77" s="450"/>
      <c r="T77" s="450"/>
    </row>
    <row r="78" spans="1:24" s="201" customFormat="1" ht="16.5" customHeight="1" hidden="1">
      <c r="A78" s="314" t="s">
        <v>125</v>
      </c>
      <c r="B78" s="271">
        <v>2400</v>
      </c>
      <c r="C78" s="271">
        <v>500</v>
      </c>
      <c r="D78" s="440">
        <f>'[1]150101'!D78+'[1]150107'!D78+'[1]250344м'!D78+'[1]091101'!D78+'[1]091107'!D78+'[1]120201'!D78+'[1]180109'!D78+'[1]180410'!D78+'[1]150118'!D78+'[1]250344'!D78+'[1]180409'!D78+'[1]10116'!D78</f>
        <v>0</v>
      </c>
      <c r="E78" s="369">
        <f>'[1]150101'!E78+'[1]150107'!E78+'[1]250344м'!E78+'[1]091101'!E78+'[1]091107'!E78+'[1]120201'!E78+'[1]180109'!E78+'[1]180410'!E78+'[1]150118'!E78+'[1]250344'!E78+'[1]180409'!E78+'[1]10116'!E78</f>
        <v>0</v>
      </c>
      <c r="F78" s="369">
        <f>'[1]150101'!F78+'[1]150107'!F78+'[1]250344м'!F78+'[1]091101'!F78+'[1]091107'!F78+'[1]120201'!F78+'[1]180109'!F78+'[1]180410'!F78+'[1]150118'!F78+'[1]250344'!F78+'[1]180409'!F78+'[1]10116'!F78</f>
        <v>0</v>
      </c>
      <c r="G78" s="369">
        <f>'[1]150101'!G78+'[1]150107'!G78+'[1]250344м'!G78+'[1]091101'!G78+'[1]091107'!G78+'[1]120201'!G78+'[1]180109'!G78+'[1]180410'!G78+'[1]150118'!G78+'[1]250344'!G78+'[1]180409'!G78+'[1]10116'!G78</f>
        <v>0</v>
      </c>
      <c r="H78" s="369">
        <f>'[1]150101'!H78+'[1]150107'!H78+'[1]250344м'!H78+'[1]091101'!H78+'[1]091107'!H78+'[1]120201'!H78+'[1]180109'!H78+'[1]180410'!H78+'[1]150118'!H78+'[1]250344'!H78+'[1]180409'!H78+'[1]10116'!H78</f>
        <v>0</v>
      </c>
      <c r="I78" s="369">
        <v>0</v>
      </c>
      <c r="J78" s="369">
        <f>'[1]150101'!J78+'[1]150107'!J78+'[1]250344м'!J78+'[1]091101'!J78+'[1]091107'!J78+'[1]120201'!J78+'[1]180109'!J78+'[1]180410'!J78+'[1]150118'!J78+'[1]250344'!J78+'[1]180409'!J78+'[1]10116'!J78</f>
        <v>0</v>
      </c>
      <c r="K78" s="369">
        <f>'[1]150101'!K78+'[1]150107'!K78+'[1]250344м'!K78+'[1]091101'!K78+'[1]091107'!K78+'[1]120201'!K78+'[1]180109'!K78+'[1]180410'!K78+'[1]150118'!K78+'[1]250344'!K78+'[1]180409'!K78+'[1]10116'!K78</f>
        <v>0</v>
      </c>
      <c r="L78" s="369">
        <f>'[1]150101'!L78+'[1]150107'!L78+'[1]250344м'!L78+'[1]091101'!L78+'[1]091107'!L78+'[1]120201'!L78+'[1]180109'!L78+'[1]180410'!L78+'[1]150118'!L78+'[1]250344'!L78+'[1]180409'!L78+'[1]10116'!L78</f>
        <v>0</v>
      </c>
      <c r="M78" s="369"/>
      <c r="N78" s="440">
        <f>'[1]150101'!N78+'[1]150107'!N78+'[1]250344м'!N78+'[1]091101'!N78+'[1]091107'!N78+'[1]120201'!N78+'[1]180109'!N78+'[1]180410'!N78+'[1]150118'!N78+'[1]250344'!N78+'[1]180409'!N78+'[1]10116'!N78</f>
        <v>0</v>
      </c>
      <c r="O78" s="369">
        <f>'[1]150101'!O78+'[1]150107'!O78+'[1]250344м'!O78+'[1]091101'!O78+'[1]091107'!O78+'[1]120201'!O78+'[1]180109'!O78+'[1]180410'!O78+'[1]150118'!O78+'[1]250344'!O78+'[1]180409'!O78+'[1]10116'!O78</f>
        <v>0</v>
      </c>
      <c r="P78" s="369"/>
      <c r="Q78" s="448"/>
      <c r="R78" s="448"/>
      <c r="S78" s="448"/>
      <c r="T78" s="448"/>
      <c r="U78" s="155"/>
      <c r="V78" s="155"/>
      <c r="W78" s="155"/>
      <c r="X78" s="155"/>
    </row>
    <row r="79" spans="1:65" ht="25.5" customHeight="1" hidden="1">
      <c r="A79" s="463" t="s">
        <v>126</v>
      </c>
      <c r="B79" s="464">
        <v>2410</v>
      </c>
      <c r="C79" s="464">
        <v>510</v>
      </c>
      <c r="D79" s="369">
        <f>'[1]150101'!D79+'[1]150107'!D79+'[1]250344м'!D79+'[1]091101'!D79+'[1]091107'!D79+'[1]120201'!D79+'[1]180109'!D79+'[1]180410'!D79+'[1]150118'!D79+'[1]250344'!D79+'[1]180409'!D79+'[1]10116'!D79</f>
        <v>0</v>
      </c>
      <c r="E79" s="369">
        <f>'[1]150101'!E79+'[1]150107'!E79+'[1]250344м'!E79+'[1]091101'!E79+'[1]091107'!E79+'[1]120201'!E79+'[1]180109'!E79+'[1]180410'!E79+'[1]150118'!E79+'[1]250344'!E79+'[1]180409'!E79+'[1]10116'!E79</f>
        <v>0</v>
      </c>
      <c r="F79" s="369">
        <f>'[1]150101'!F79+'[1]150107'!F79+'[1]250344м'!F79+'[1]091101'!F79+'[1]091107'!F79+'[1]120201'!F79+'[1]180109'!F79+'[1]180410'!F79+'[1]150118'!F79+'[1]250344'!F79+'[1]180409'!F79+'[1]10116'!F79</f>
        <v>0</v>
      </c>
      <c r="G79" s="369">
        <f>'[1]150101'!G79+'[1]150107'!G79+'[1]250344м'!G79+'[1]091101'!G79+'[1]091107'!G79+'[1]120201'!G79+'[1]180109'!G79+'[1]180410'!G79+'[1]150118'!G79+'[1]250344'!G79+'[1]180409'!G79+'[1]10116'!G79</f>
        <v>0</v>
      </c>
      <c r="H79" s="369">
        <f>'[1]150101'!H79+'[1]150107'!H79+'[1]250344м'!H79+'[1]091101'!H79+'[1]091107'!H79+'[1]120201'!H79+'[1]180109'!H79+'[1]180410'!H79+'[1]150118'!H79+'[1]250344'!H79+'[1]180409'!H79+'[1]10116'!H79</f>
        <v>0</v>
      </c>
      <c r="I79" s="369">
        <v>0</v>
      </c>
      <c r="J79" s="369">
        <f>'[1]150101'!J79+'[1]150107'!J79+'[1]250344м'!J79+'[1]091101'!J79+'[1]091107'!J79+'[1]120201'!J79+'[1]180109'!J79+'[1]180410'!J79+'[1]150118'!J79+'[1]250344'!J79+'[1]180409'!J79+'[1]10116'!J79</f>
        <v>0</v>
      </c>
      <c r="K79" s="369">
        <f>'[1]150101'!K79+'[1]150107'!K79+'[1]250344м'!K79+'[1]091101'!K79+'[1]091107'!K79+'[1]120201'!K79+'[1]180109'!K79+'[1]180410'!K79+'[1]150118'!K79+'[1]250344'!K79+'[1]180409'!K79+'[1]10116'!K79</f>
        <v>0</v>
      </c>
      <c r="L79" s="369">
        <f>'[1]150101'!L79+'[1]150107'!L79+'[1]250344м'!L79+'[1]091101'!L79+'[1]091107'!L79+'[1]120201'!L79+'[1]180109'!L79+'[1]180410'!L79+'[1]150118'!L79+'[1]250344'!L79+'[1]180409'!L79+'[1]10116'!L79</f>
        <v>0</v>
      </c>
      <c r="M79" s="369"/>
      <c r="N79" s="440">
        <f>'[1]150101'!N79+'[1]150107'!N79+'[1]250344м'!N79+'[1]091101'!N79+'[1]091107'!N79+'[1]120201'!N79+'[1]180109'!N79+'[1]180410'!N79+'[1]150118'!N79+'[1]250344'!N79+'[1]180409'!N79+'[1]10116'!N79</f>
        <v>0</v>
      </c>
      <c r="O79" s="369">
        <f>'[1]150101'!O79+'[1]150107'!O79+'[1]250344м'!O79+'[1]091101'!O79+'[1]091107'!O79+'[1]120201'!O79+'[1]180109'!O79+'[1]180410'!O79+'[1]150118'!O79+'[1]250344'!O79+'[1]180409'!O79+'[1]10116'!O79</f>
        <v>0</v>
      </c>
      <c r="P79" s="465"/>
      <c r="Q79" s="466"/>
      <c r="R79" s="466"/>
      <c r="S79" s="466"/>
      <c r="T79" s="466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E79" s="279"/>
      <c r="AF79" s="279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1:24" s="318" customFormat="1" ht="35.25" customHeight="1" hidden="1">
      <c r="A80" s="281" t="s">
        <v>127</v>
      </c>
      <c r="B80" s="260">
        <v>2420</v>
      </c>
      <c r="C80" s="260">
        <v>520</v>
      </c>
      <c r="D80" s="440">
        <f>'[1]150101'!D80+'[1]150107'!D80+'[1]250344м'!D80+'[1]091101'!D80+'[1]091107'!D80+'[1]120201'!D80+'[1]180109'!D80+'[1]180410'!D80+'[1]150118'!D80+'[1]250344'!D80+'[1]180409'!D80+'[1]10116'!D80</f>
        <v>0</v>
      </c>
      <c r="E80" s="369">
        <f>'[1]150101'!E80+'[1]150107'!E80+'[1]250344м'!E80+'[1]091101'!E80+'[1]091107'!E80+'[1]120201'!E80+'[1]180109'!E80+'[1]180410'!E80+'[1]150118'!E80+'[1]250344'!E80+'[1]180409'!E80+'[1]10116'!E80</f>
        <v>0</v>
      </c>
      <c r="F80" s="369">
        <f>'[1]150101'!F80+'[1]150107'!F80+'[1]250344м'!F80+'[1]091101'!F80+'[1]091107'!F80+'[1]120201'!F80+'[1]180109'!F80+'[1]180410'!F80+'[1]150118'!F80+'[1]250344'!F80+'[1]180409'!F80+'[1]10116'!F80</f>
        <v>0</v>
      </c>
      <c r="G80" s="369">
        <f>'[1]150101'!G80+'[1]150107'!G80+'[1]250344м'!G80+'[1]091101'!G80+'[1]091107'!G80+'[1]120201'!G80+'[1]180109'!G80+'[1]180410'!G80+'[1]150118'!G80+'[1]250344'!G80+'[1]180409'!G80+'[1]10116'!G80</f>
        <v>0</v>
      </c>
      <c r="H80" s="369">
        <f>'[1]150101'!H80+'[1]150107'!H80+'[1]250344м'!H80+'[1]091101'!H80+'[1]091107'!H80+'[1]120201'!H80+'[1]180109'!H80+'[1]180410'!H80+'[1]150118'!H80+'[1]250344'!H80+'[1]180409'!H80+'[1]10116'!H80</f>
        <v>0</v>
      </c>
      <c r="I80" s="369">
        <v>0</v>
      </c>
      <c r="J80" s="369">
        <f>'[1]150101'!J80+'[1]150107'!J80+'[1]250344м'!J80+'[1]091101'!J80+'[1]091107'!J80+'[1]120201'!J80+'[1]180109'!J80+'[1]180410'!J80+'[1]150118'!J80+'[1]250344'!J80+'[1]180409'!J80+'[1]10116'!J80</f>
        <v>0</v>
      </c>
      <c r="K80" s="369">
        <f>'[1]150101'!K80+'[1]150107'!K80+'[1]250344м'!K80+'[1]091101'!K80+'[1]091107'!K80+'[1]120201'!K80+'[1]180109'!K80+'[1]180410'!K80+'[1]150118'!K80+'[1]250344'!K80+'[1]180409'!K80+'[1]10116'!K80</f>
        <v>0</v>
      </c>
      <c r="L80" s="369">
        <f>'[1]150101'!L80+'[1]150107'!L80+'[1]250344м'!L80+'[1]091101'!L80+'[1]091107'!L80+'[1]120201'!L80+'[1]180109'!L80+'[1]180410'!L80+'[1]150118'!L80+'[1]250344'!L80+'[1]180409'!L80+'[1]10116'!L80</f>
        <v>0</v>
      </c>
      <c r="M80" s="369"/>
      <c r="N80" s="369">
        <f>'[1]150101'!N80+'[1]150107'!N80+'[1]250344м'!N80+'[1]091101'!N80+'[1]091107'!N80+'[1]120201'!N80+'[1]180109'!N80+'[1]180410'!N80+'[1]150118'!N80+'[1]250344'!N80+'[1]180409'!N80+'[1]10116'!N80</f>
        <v>0</v>
      </c>
      <c r="O80" s="369">
        <f>'[1]150101'!O80+'[1]150107'!O80+'[1]250344м'!O80+'[1]091101'!O80+'[1]091107'!O80+'[1]120201'!O80+'[1]180109'!O80+'[1]180410'!O80+'[1]150118'!O80+'[1]250344'!O80+'[1]180409'!O80+'[1]10116'!O80</f>
        <v>0</v>
      </c>
      <c r="P80" s="467"/>
      <c r="Q80" s="447">
        <f>'[1]150101'!Q90+'[1]10116'!O80</f>
        <v>0</v>
      </c>
      <c r="R80" s="448">
        <f>'[1]150101'!R90+'[1]10116'!Q80</f>
        <v>0</v>
      </c>
      <c r="S80" s="448"/>
      <c r="T80" s="448">
        <f>'[1]150101'!T90+'[1]10116'!R80</f>
        <v>0</v>
      </c>
      <c r="U80" s="468"/>
      <c r="V80" s="468"/>
      <c r="W80" s="468"/>
      <c r="X80" s="468"/>
    </row>
    <row r="81" spans="1:24" s="111" customFormat="1" ht="17.25" customHeight="1">
      <c r="A81" s="285"/>
      <c r="B81" s="286"/>
      <c r="C81" s="286"/>
      <c r="D81" s="451"/>
      <c r="E81" s="452">
        <v>3</v>
      </c>
      <c r="F81" s="451"/>
      <c r="G81" s="451"/>
      <c r="H81" s="451"/>
      <c r="I81" s="451"/>
      <c r="J81" s="451"/>
      <c r="K81" s="451"/>
      <c r="L81" s="451"/>
      <c r="M81" s="451"/>
      <c r="N81" s="469" t="s">
        <v>86</v>
      </c>
      <c r="O81" s="469"/>
      <c r="P81" s="470"/>
      <c r="Q81" s="453"/>
      <c r="R81" s="453"/>
      <c r="S81" s="453"/>
      <c r="T81" s="453"/>
      <c r="U81" s="212"/>
      <c r="V81" s="212"/>
      <c r="W81" s="212"/>
      <c r="X81" s="212"/>
    </row>
    <row r="82" spans="1:24" s="201" customFormat="1" ht="17.25" customHeight="1">
      <c r="A82" s="292">
        <v>1</v>
      </c>
      <c r="B82" s="293">
        <v>2</v>
      </c>
      <c r="C82" s="293">
        <v>3</v>
      </c>
      <c r="D82" s="454">
        <v>4</v>
      </c>
      <c r="E82" s="454">
        <v>5</v>
      </c>
      <c r="F82" s="454"/>
      <c r="G82" s="454"/>
      <c r="H82" s="454">
        <v>6</v>
      </c>
      <c r="I82" s="454">
        <v>7</v>
      </c>
      <c r="J82" s="454">
        <v>8</v>
      </c>
      <c r="K82" s="454">
        <v>9</v>
      </c>
      <c r="L82" s="454">
        <v>10</v>
      </c>
      <c r="M82" s="454">
        <v>11</v>
      </c>
      <c r="N82" s="454">
        <v>12</v>
      </c>
      <c r="O82" s="454">
        <v>13</v>
      </c>
      <c r="P82" s="454">
        <v>14</v>
      </c>
      <c r="Q82" s="448"/>
      <c r="R82" s="448"/>
      <c r="S82" s="448"/>
      <c r="T82" s="448"/>
      <c r="U82" s="155"/>
      <c r="V82" s="155"/>
      <c r="W82" s="155"/>
      <c r="X82" s="155"/>
    </row>
    <row r="83" spans="1:39" s="294" customFormat="1" ht="17.25" customHeight="1">
      <c r="A83" s="314" t="s">
        <v>125</v>
      </c>
      <c r="B83" s="271">
        <v>3200</v>
      </c>
      <c r="C83" s="271">
        <v>520</v>
      </c>
      <c r="D83" s="441">
        <f>'[1]150101'!D83+'[1]150107'!D83+'[1]250344м'!D83+'[1]091101'!D83+'[1]091107'!D83+'[1]120201'!D83+'[1]180109'!D83+'[1]180410'!D83+'[1]150118'!D83+'[1]250344'!D83+'[1]180409'!D83+'[1]10116'!D83</f>
        <v>3200000</v>
      </c>
      <c r="E83" s="369">
        <f>'[1]150101'!E83+'[1]150107'!E83+'[1]250344м'!E83+'[1]091101'!E83+'[1]091107'!E83+'[1]120201'!E83+'[1]180109'!E83+'[1]180410'!E83+'[1]150118'!E83+'[1]250344'!E83+'[1]180409'!E83+'[1]10116'!E83</f>
        <v>0</v>
      </c>
      <c r="F83" s="369">
        <f>'[1]150101'!F83+'[1]150107'!F83+'[1]250344м'!F83+'[1]091101'!F83+'[1]091107'!F83+'[1]120201'!F83+'[1]180109'!F83+'[1]180410'!F83+'[1]150118'!F83+'[1]250344'!F83+'[1]180409'!F83+'[1]10116'!F83</f>
        <v>0</v>
      </c>
      <c r="G83" s="369">
        <f>'[1]150101'!G83+'[1]150107'!G83+'[1]250344м'!G83+'[1]091101'!G83+'[1]091107'!G83+'[1]120201'!G83+'[1]180109'!G83+'[1]180410'!G83+'[1]150118'!G83+'[1]250344'!G83+'[1]180409'!G83+'[1]10116'!G83</f>
        <v>0</v>
      </c>
      <c r="H83" s="369">
        <f>'[1]150101'!H83+'[1]150107'!H83+'[1]250344м'!H83+'[1]091101'!H83+'[1]091107'!H83+'[1]120201'!H83+'[1]180109'!H83+'[1]180410'!H83+'[1]150118'!H83+'[1]250344'!H83+'[1]180409'!H83+'[1]10116'!H83</f>
        <v>0</v>
      </c>
      <c r="I83" s="369">
        <v>0</v>
      </c>
      <c r="J83" s="369">
        <f>'[1]150101'!J83+'[1]150107'!J83+'[1]250344м'!J83+'[1]091101'!J83+'[1]091107'!J83+'[1]120201'!J83+'[1]180109'!J83+'[1]180410'!J83+'[1]150118'!J83+'[1]250344'!J83+'[1]180409'!J83+'[1]10116'!J83</f>
        <v>0</v>
      </c>
      <c r="K83" s="441">
        <f>'[1]150101'!K83+'[1]150107'!K83+'[1]250344м'!K83+'[1]091101'!K83+'[1]091107'!K83+'[1]120201'!K83+'[1]180109'!K83+'[1]180410'!K83+'[1]150118'!K83+'[1]250344'!K83+'[1]180409'!K83+'[1]10116'!K83</f>
        <v>4674320</v>
      </c>
      <c r="L83" s="441">
        <f>'[1]150101'!L83+'[1]150107'!L83+'[1]250344м'!L83+'[1]091101'!L83+'[1]091107'!L83+'[1]120201'!L83+'[1]180109'!L83+'[1]180410'!L83+'[1]150118'!L83+'[1]250344'!L83+'[1]180409'!L83+'[1]10116'!L83</f>
        <v>4674320</v>
      </c>
      <c r="M83" s="471">
        <v>0</v>
      </c>
      <c r="N83" s="441">
        <f>'[1]150101'!N83+'[1]150107'!N83+'[1]250344м'!N83+'[1]091101'!N83+'[1]091107'!N83+'[1]120201'!N83+'[1]180109'!N83+'[1]180410'!N83+'[1]150118'!N83+'[1]250344'!N83+'[1]180409'!N83+'[1]10116'!N83</f>
        <v>4674320</v>
      </c>
      <c r="O83" s="369">
        <f>'[1]150101'!O83+'[1]150107'!O83+'[1]250344м'!O83+'[1]091101'!O83+'[1]091107'!O83+'[1]120201'!O83+'[1]180109'!O83+'[1]180410'!O83+'[1]150118'!O83+'[1]250344'!O83+'[1]180409'!O83+'[1]10116'!O83</f>
        <v>0</v>
      </c>
      <c r="P83" s="369">
        <v>0</v>
      </c>
      <c r="Q83" s="472">
        <f>Q84+Q85+Q86+Q87</f>
        <v>0</v>
      </c>
      <c r="R83" s="472">
        <f aca="true" t="shared" si="1" ref="R83:AM83">R84+R85+R86+R87</f>
        <v>0</v>
      </c>
      <c r="S83" s="472">
        <f t="shared" si="1"/>
        <v>0</v>
      </c>
      <c r="T83" s="472">
        <f t="shared" si="1"/>
        <v>0</v>
      </c>
      <c r="U83" s="472">
        <f t="shared" si="1"/>
        <v>0</v>
      </c>
      <c r="V83" s="472">
        <f t="shared" si="1"/>
        <v>0</v>
      </c>
      <c r="W83" s="472">
        <f t="shared" si="1"/>
        <v>0</v>
      </c>
      <c r="X83" s="472">
        <f t="shared" si="1"/>
        <v>0</v>
      </c>
      <c r="Y83" s="472">
        <f t="shared" si="1"/>
        <v>0</v>
      </c>
      <c r="Z83" s="472">
        <f t="shared" si="1"/>
        <v>0</v>
      </c>
      <c r="AA83" s="472">
        <f t="shared" si="1"/>
        <v>0</v>
      </c>
      <c r="AB83" s="472">
        <f t="shared" si="1"/>
        <v>0</v>
      </c>
      <c r="AC83" s="472">
        <f t="shared" si="1"/>
        <v>0</v>
      </c>
      <c r="AD83" s="472">
        <f t="shared" si="1"/>
        <v>0</v>
      </c>
      <c r="AE83" s="472">
        <f t="shared" si="1"/>
        <v>0</v>
      </c>
      <c r="AF83" s="472">
        <f t="shared" si="1"/>
        <v>0</v>
      </c>
      <c r="AG83" s="472">
        <f t="shared" si="1"/>
        <v>0</v>
      </c>
      <c r="AH83" s="472">
        <f t="shared" si="1"/>
        <v>0</v>
      </c>
      <c r="AI83" s="472">
        <f t="shared" si="1"/>
        <v>0</v>
      </c>
      <c r="AJ83" s="472">
        <f t="shared" si="1"/>
        <v>0</v>
      </c>
      <c r="AK83" s="472">
        <f t="shared" si="1"/>
        <v>0</v>
      </c>
      <c r="AL83" s="472">
        <f t="shared" si="1"/>
        <v>0</v>
      </c>
      <c r="AM83" s="472">
        <f t="shared" si="1"/>
        <v>0</v>
      </c>
    </row>
    <row r="84" spans="1:24" s="294" customFormat="1" ht="27.75" customHeight="1">
      <c r="A84" s="463" t="s">
        <v>126</v>
      </c>
      <c r="B84" s="464">
        <v>3210</v>
      </c>
      <c r="C84" s="464">
        <v>530</v>
      </c>
      <c r="D84" s="441">
        <f>'[1]150101'!D84+'[1]150107'!D84+'[1]250344м'!D84+'[1]091101'!D84+'[1]091107'!D84+'[1]120201'!D84+'[1]180109'!D84+'[1]180410'!D84+'[1]150118'!D84+'[1]250344'!D84+'[1]180409'!D84+'[1]10116'!D84</f>
        <v>3200000</v>
      </c>
      <c r="E84" s="369">
        <f>'[1]150101'!E84+'[1]150107'!E84+'[1]250344м'!E84+'[1]091101'!E84+'[1]091107'!E84+'[1]120201'!E84+'[1]180109'!E84+'[1]180410'!E84+'[1]150118'!E84+'[1]250344'!E84+'[1]180409'!E84+'[1]10116'!E84</f>
        <v>0</v>
      </c>
      <c r="F84" s="369">
        <f>'[1]150101'!F84+'[1]150107'!F84+'[1]250344м'!F84+'[1]091101'!F84+'[1]091107'!F84+'[1]120201'!F84+'[1]180109'!F84+'[1]180410'!F84+'[1]150118'!F84+'[1]250344'!F84+'[1]180409'!F84+'[1]10116'!F84</f>
        <v>0</v>
      </c>
      <c r="G84" s="369">
        <f>'[1]150101'!G84+'[1]150107'!G84+'[1]250344м'!G84+'[1]091101'!G84+'[1]091107'!G84+'[1]120201'!G84+'[1]180109'!G84+'[1]180410'!G84+'[1]150118'!G84+'[1]250344'!G84+'[1]180409'!G84+'[1]10116'!G84</f>
        <v>0</v>
      </c>
      <c r="H84" s="369">
        <f>'[1]150101'!H84+'[1]150107'!H84+'[1]250344м'!H84+'[1]091101'!H84+'[1]091107'!H84+'[1]120201'!H84+'[1]180109'!H84+'[1]180410'!H84+'[1]150118'!H84+'[1]250344'!H84+'[1]180409'!H84+'[1]10116'!H84</f>
        <v>0</v>
      </c>
      <c r="I84" s="369">
        <v>0</v>
      </c>
      <c r="J84" s="369">
        <f>'[1]150101'!J84+'[1]150107'!J84+'[1]250344м'!J84+'[1]091101'!J84+'[1]091107'!J84+'[1]120201'!J84+'[1]180109'!J84+'[1]180410'!J84+'[1]150118'!J84+'[1]250344'!J84+'[1]180409'!J84+'[1]10116'!J84</f>
        <v>0</v>
      </c>
      <c r="K84" s="441">
        <f>'[1]150101'!K84+'[1]150107'!K84+'[1]250344м'!K84+'[1]091101'!K84+'[1]091107'!K84+'[1]120201'!K84+'[1]180109'!K84+'[1]180410'!K84+'[1]150118'!K84+'[1]250344'!K84+'[1]180409'!K84+'[1]10116'!K84</f>
        <v>2900000</v>
      </c>
      <c r="L84" s="441">
        <f>'[1]150101'!L84+'[1]150107'!L84+'[1]250344м'!L84+'[1]091101'!L84+'[1]091107'!L84+'[1]120201'!L84+'[1]180109'!L84+'[1]180410'!L84+'[1]150118'!L84+'[1]250344'!L84+'[1]180409'!L84+'[1]10116'!L84</f>
        <v>2900000</v>
      </c>
      <c r="M84" s="471">
        <v>0</v>
      </c>
      <c r="N84" s="441">
        <f>'[1]150101'!N84+'[1]150107'!N84+'[1]250344м'!N84+'[1]091101'!N84+'[1]091107'!N84+'[1]120201'!N84+'[1]180109'!N84+'[1]180410'!N84+'[1]150118'!N84+'[1]250344'!N84+'[1]180409'!N84+'[1]10116'!N84</f>
        <v>2900000</v>
      </c>
      <c r="O84" s="369">
        <f>'[1]150101'!O84+'[1]150107'!O84+'[1]250344м'!O84+'[1]091101'!O84+'[1]091107'!O84+'[1]120201'!O84+'[1]180109'!O84+'[1]180410'!O84+'[1]150118'!O84+'[1]250344'!O84+'[1]180409'!O84+'[1]10116'!O84</f>
        <v>0</v>
      </c>
      <c r="P84" s="369">
        <v>0</v>
      </c>
      <c r="Q84" s="472"/>
      <c r="R84" s="455"/>
      <c r="S84" s="455"/>
      <c r="T84" s="455"/>
      <c r="U84" s="473"/>
      <c r="V84" s="473"/>
      <c r="W84" s="473"/>
      <c r="X84" s="473"/>
    </row>
    <row r="85" spans="1:24" s="294" customFormat="1" ht="30" customHeight="1">
      <c r="A85" s="281" t="s">
        <v>127</v>
      </c>
      <c r="B85" s="260">
        <v>3220</v>
      </c>
      <c r="C85" s="260">
        <v>540</v>
      </c>
      <c r="D85" s="369">
        <f>'[1]150101'!D85+'[1]150107'!D85+'[1]250344м'!D85+'[1]091101'!D85+'[1]091107'!D85+'[1]120201'!D85+'[1]180109'!D85+'[1]180410'!D85+'[1]150118'!D85+'[1]250344'!D85+'[1]180409'!D85+'[1]10116'!D85</f>
        <v>0</v>
      </c>
      <c r="E85" s="369">
        <f>'[1]150101'!E85+'[1]150107'!E85+'[1]250344м'!E85+'[1]091101'!E85+'[1]091107'!E85+'[1]120201'!E85+'[1]180109'!E85+'[1]180410'!E85+'[1]150118'!E85+'[1]250344'!E85+'[1]180409'!E85+'[1]10116'!E85</f>
        <v>0</v>
      </c>
      <c r="F85" s="369">
        <f>'[1]150101'!F85+'[1]150107'!F85+'[1]250344м'!F85+'[1]091101'!F85+'[1]091107'!F85+'[1]120201'!F85+'[1]180109'!F85+'[1]180410'!F85+'[1]150118'!F85+'[1]250344'!F85+'[1]180409'!F85+'[1]10116'!F85</f>
        <v>0</v>
      </c>
      <c r="G85" s="369">
        <f>'[1]150101'!G85+'[1]150107'!G85+'[1]250344м'!G85+'[1]091101'!G85+'[1]091107'!G85+'[1]120201'!G85+'[1]180109'!G85+'[1]180410'!G85+'[1]150118'!G85+'[1]250344'!G85+'[1]180409'!G85+'[1]10116'!G85</f>
        <v>0</v>
      </c>
      <c r="H85" s="369">
        <f>'[1]150101'!H85+'[1]150107'!H85+'[1]250344м'!H85+'[1]091101'!H85+'[1]091107'!H85+'[1]120201'!H85+'[1]180109'!H85+'[1]180410'!H85+'[1]150118'!H85+'[1]250344'!H85+'[1]180409'!H85+'[1]10116'!H85</f>
        <v>0</v>
      </c>
      <c r="I85" s="369">
        <v>0</v>
      </c>
      <c r="J85" s="369">
        <f>'[1]150101'!J85+'[1]150107'!J85+'[1]250344м'!J85+'[1]091101'!J85+'[1]091107'!J85+'[1]120201'!J85+'[1]180109'!J85+'[1]180410'!J85+'[1]150118'!J85+'[1]250344'!J85+'[1]180409'!J85+'[1]10116'!J85</f>
        <v>0</v>
      </c>
      <c r="K85" s="441">
        <f>'[1]150101'!K85+'[1]150107'!K85+'[1]250344м'!K85+'[1]091101'!K85+'[1]091107'!K85+'[1]120201'!K85+'[1]180109'!K85+'[1]180410'!K85+'[1]150118'!K85+'[1]250344'!K85+'[1]180409'!K85+'[1]10116'!K85</f>
        <v>1774320</v>
      </c>
      <c r="L85" s="441">
        <f>'[1]150101'!L85+'[1]150107'!L85+'[1]250344м'!L85+'[1]091101'!L85+'[1]091107'!L85+'[1]120201'!L85+'[1]180109'!L85+'[1]180410'!L85+'[1]150118'!L85+'[1]250344'!L85+'[1]180409'!L85+'[1]10116'!L85</f>
        <v>1774320</v>
      </c>
      <c r="M85" s="471">
        <v>0</v>
      </c>
      <c r="N85" s="441">
        <f>'[1]150101'!N85+'[1]150107'!N85+'[1]250344м'!N85+'[1]091101'!N85+'[1]091107'!N85+'[1]120201'!N85+'[1]180109'!N85+'[1]180410'!N85+'[1]150118'!N85+'[1]250344'!N85+'[1]180409'!N85+'[1]10116'!N85</f>
        <v>1774320</v>
      </c>
      <c r="O85" s="369">
        <f>'[1]150101'!O85+'[1]150107'!O85+'[1]250344м'!O85+'[1]091101'!O85+'[1]091107'!O85+'[1]120201'!O85+'[1]180109'!O85+'[1]180410'!O85+'[1]150118'!O85+'[1]250344'!O85+'[1]180409'!O85+'[1]10116'!O85</f>
        <v>0</v>
      </c>
      <c r="P85" s="369">
        <v>0</v>
      </c>
      <c r="Q85" s="472"/>
      <c r="R85" s="455"/>
      <c r="S85" s="455"/>
      <c r="T85" s="455"/>
      <c r="U85" s="473"/>
      <c r="V85" s="473"/>
      <c r="W85" s="473"/>
      <c r="X85" s="473"/>
    </row>
    <row r="86" spans="1:24" s="294" customFormat="1" ht="31.5" customHeight="1">
      <c r="A86" s="281" t="s">
        <v>128</v>
      </c>
      <c r="B86" s="260">
        <v>3230</v>
      </c>
      <c r="C86" s="260">
        <v>550</v>
      </c>
      <c r="D86" s="369">
        <f>'[1]150101'!D86+'[1]150107'!D86+'[1]250344м'!D86+'[1]091101'!D86+'[1]091107'!D86+'[1]120201'!D86+'[1]180109'!D86+'[1]180410'!D86+'[1]150118'!D86+'[1]250344'!D86+'[1]180409'!D86+'[1]10116'!D86</f>
        <v>0</v>
      </c>
      <c r="E86" s="369">
        <f>'[1]150101'!E86+'[1]150107'!E86+'[1]250344м'!E86+'[1]091101'!E86+'[1]091107'!E86+'[1]120201'!E86+'[1]180109'!E86+'[1]180410'!E86+'[1]150118'!E86+'[1]250344'!E86+'[1]180409'!E86+'[1]10116'!E86</f>
        <v>0</v>
      </c>
      <c r="F86" s="369">
        <f>'[1]150101'!F86+'[1]150107'!F86+'[1]250344м'!F86+'[1]091101'!F86+'[1]091107'!F86+'[1]120201'!F86+'[1]180109'!F86+'[1]180410'!F86+'[1]150118'!F86+'[1]250344'!F86+'[1]180409'!F86+'[1]10116'!F86</f>
        <v>0</v>
      </c>
      <c r="G86" s="369">
        <f>'[1]150101'!G86+'[1]150107'!G86+'[1]250344м'!G86+'[1]091101'!G86+'[1]091107'!G86+'[1]120201'!G86+'[1]180109'!G86+'[1]180410'!G86+'[1]150118'!G86+'[1]250344'!G86+'[1]180409'!G86+'[1]10116'!G86</f>
        <v>0</v>
      </c>
      <c r="H86" s="369">
        <f>'[1]150101'!H86+'[1]150107'!H86+'[1]250344м'!H86+'[1]091101'!H86+'[1]091107'!H86+'[1]120201'!H86+'[1]180109'!H86+'[1]180410'!H86+'[1]150118'!H86+'[1]250344'!H86+'[1]180409'!H86+'[1]10116'!H86</f>
        <v>0</v>
      </c>
      <c r="I86" s="369">
        <v>0</v>
      </c>
      <c r="J86" s="369">
        <f>'[1]150101'!J86+'[1]150107'!J86+'[1]250344м'!J86+'[1]091101'!J86+'[1]091107'!J86+'[1]120201'!J86+'[1]180109'!J86+'[1]180410'!J86+'[1]150118'!J86+'[1]250344'!J86+'[1]180409'!J86+'[1]10116'!J86</f>
        <v>0</v>
      </c>
      <c r="K86" s="369">
        <f>'[1]150101'!K86+'[1]150107'!K86+'[1]250344м'!K86+'[1]091101'!K86+'[1]091107'!K86+'[1]120201'!K86+'[1]180109'!K86+'[1]180410'!K86+'[1]150118'!K86+'[1]250344'!K86+'[1]180409'!K86+'[1]10116'!K86</f>
        <v>0</v>
      </c>
      <c r="L86" s="369">
        <f>'[1]150101'!L86+'[1]150107'!L86+'[1]250344м'!L86+'[1]091101'!L86+'[1]091107'!L86+'[1]120201'!L86+'[1]180109'!L86+'[1]180410'!L86+'[1]150118'!L86+'[1]250344'!L86+'[1]180409'!L86+'[1]10116'!L86</f>
        <v>0</v>
      </c>
      <c r="M86" s="471">
        <v>0</v>
      </c>
      <c r="N86" s="369">
        <f>'[1]150101'!N86+'[1]150107'!N86+'[1]250344м'!N86+'[1]091101'!N86+'[1]091107'!N86+'[1]120201'!N86+'[1]180109'!N86+'[1]180410'!N86+'[1]150118'!N86+'[1]250344'!N86+'[1]180409'!N86+'[1]10116'!N86</f>
        <v>0</v>
      </c>
      <c r="O86" s="369">
        <f>'[1]150101'!O86+'[1]150107'!O86+'[1]250344м'!O86+'[1]091101'!O86+'[1]091107'!O86+'[1]120201'!O86+'[1]180109'!O86+'[1]180410'!O86+'[1]150118'!O86+'[1]250344'!O86+'[1]180409'!O86+'[1]10116'!O86</f>
        <v>0</v>
      </c>
      <c r="P86" s="369">
        <v>0</v>
      </c>
      <c r="Q86" s="472">
        <f>'[1]150101'!Q91+'[1]10116'!O86</f>
        <v>0</v>
      </c>
      <c r="R86" s="455">
        <f>'[1]150101'!R91+'[1]10116'!Q86</f>
        <v>0</v>
      </c>
      <c r="S86" s="455"/>
      <c r="T86" s="455">
        <f>'[1]150101'!T91+'[1]10116'!R86</f>
        <v>0</v>
      </c>
      <c r="U86" s="473"/>
      <c r="V86" s="473"/>
      <c r="W86" s="473"/>
      <c r="X86" s="473"/>
    </row>
    <row r="87" spans="1:20" ht="17.25" customHeight="1">
      <c r="A87" s="298" t="s">
        <v>129</v>
      </c>
      <c r="B87" s="260">
        <v>3240</v>
      </c>
      <c r="C87" s="260">
        <v>560</v>
      </c>
      <c r="D87" s="369">
        <f>'[1]150101'!D87+'[1]150107'!D87+'[1]250344м'!D87+'[1]091101'!D87+'[1]091107'!D87+'[1]120201'!D87+'[1]180109'!D87+'[1]180410'!D87+'[1]150118'!D87+'[1]250344'!D87+'[1]180409'!D87+'[1]10116'!D87</f>
        <v>0</v>
      </c>
      <c r="E87" s="369">
        <f>'[1]150101'!E87+'[1]150107'!E87+'[1]250344м'!E87+'[1]091101'!E87+'[1]091107'!E87+'[1]120201'!E87+'[1]180109'!E87+'[1]180410'!E87+'[1]150118'!E87+'[1]250344'!E87+'[1]180409'!E87+'[1]10116'!E87</f>
        <v>0</v>
      </c>
      <c r="F87" s="369">
        <f>'[1]150101'!F87+'[1]150107'!F87+'[1]250344м'!F87+'[1]091101'!F87+'[1]091107'!F87+'[1]120201'!F87+'[1]180109'!F87+'[1]180410'!F87+'[1]150118'!F87+'[1]250344'!F87+'[1]180409'!F87+'[1]10116'!F87</f>
        <v>0</v>
      </c>
      <c r="G87" s="369">
        <f>'[1]150101'!G87+'[1]150107'!G87+'[1]250344м'!G87+'[1]091101'!G87+'[1]091107'!G87+'[1]120201'!G87+'[1]180109'!G87+'[1]180410'!G87+'[1]150118'!G87+'[1]250344'!G87+'[1]180409'!G87+'[1]10116'!G87</f>
        <v>0</v>
      </c>
      <c r="H87" s="369">
        <f>'[1]150101'!H87+'[1]150107'!H87+'[1]250344м'!H87+'[1]091101'!H87+'[1]091107'!H87+'[1]120201'!H87+'[1]180109'!H87+'[1]180410'!H87+'[1]150118'!H87+'[1]250344'!H87+'[1]180409'!H87+'[1]10116'!H87</f>
        <v>0</v>
      </c>
      <c r="I87" s="369">
        <v>0</v>
      </c>
      <c r="J87" s="369">
        <f>'[1]150101'!J87+'[1]150107'!J87+'[1]250344м'!J87+'[1]091101'!J87+'[1]091107'!J87+'[1]120201'!J87+'[1]180109'!J87+'[1]180410'!J87+'[1]150118'!J87+'[1]250344'!J87+'[1]180409'!J87+'[1]10116'!J87</f>
        <v>0</v>
      </c>
      <c r="K87" s="369">
        <f>'[1]150101'!K87+'[1]150107'!K87+'[1]250344м'!K87+'[1]091101'!K87+'[1]091107'!K87+'[1]120201'!K87+'[1]180109'!K87+'[1]180410'!K87+'[1]150118'!K87+'[1]250344'!K87+'[1]180409'!K87+'[1]10116'!K87</f>
        <v>0</v>
      </c>
      <c r="L87" s="369">
        <f>'[1]150101'!L87+'[1]150107'!L87+'[1]250344м'!L87+'[1]091101'!L87+'[1]091107'!L87+'[1]120201'!L87+'[1]180109'!L87+'[1]180410'!L87+'[1]150118'!L87+'[1]250344'!L87+'[1]180409'!L87+'[1]10116'!L87</f>
        <v>0</v>
      </c>
      <c r="M87" s="471">
        <v>0</v>
      </c>
      <c r="N87" s="369">
        <f>'[1]150101'!N87+'[1]150107'!N87+'[1]250344м'!N87+'[1]091101'!N87+'[1]091107'!N87+'[1]120201'!N87+'[1]180109'!N87+'[1]180410'!N87+'[1]150118'!N87+'[1]250344'!N87+'[1]180409'!N87+'[1]10116'!N87</f>
        <v>0</v>
      </c>
      <c r="O87" s="369">
        <f>'[1]150101'!O87+'[1]150107'!O87+'[1]250344м'!O87+'[1]091101'!O87+'[1]091107'!O87+'[1]120201'!O87+'[1]180109'!O87+'[1]180410'!O87+'[1]150118'!O87+'[1]250344'!O87+'[1]180409'!O87+'[1]10116'!O87</f>
        <v>0</v>
      </c>
      <c r="P87" s="369">
        <v>0</v>
      </c>
      <c r="Q87" s="472">
        <f>'[1]150101'!Q92+'[1]10116'!O87</f>
        <v>0</v>
      </c>
      <c r="R87" s="455">
        <f>'[1]150101'!R92+'[1]10116'!Q87</f>
        <v>0</v>
      </c>
      <c r="S87" s="455"/>
      <c r="T87" s="455">
        <f>'[1]150101'!T92+'[1]10116'!R87</f>
        <v>0</v>
      </c>
    </row>
    <row r="88" spans="1:20" ht="17.25" customHeight="1" hidden="1">
      <c r="A88" s="298" t="s">
        <v>130</v>
      </c>
      <c r="B88" s="260">
        <v>2450</v>
      </c>
      <c r="C88" s="260">
        <v>550</v>
      </c>
      <c r="D88" s="369">
        <f>'[1]150101'!D88+'[1]150107'!D88+'[1]250344м'!D88+'[1]091101'!D88+'[1]091107'!D88+'[1]120201'!D88+'[1]180109'!D88+'[1]180410'!D88+'[1]150118'!D88+'[1]250344'!D88+'[1]180409'!D88+'[1]10116'!D88</f>
        <v>0</v>
      </c>
      <c r="E88" s="369">
        <f>'[1]150101'!E88+'[1]150107'!E88+'[1]250344м'!E88+'[1]091101'!E88+'[1]091107'!E88+'[1]120201'!E88+'[1]180109'!E88+'[1]180410'!E88+'[1]150118'!E88+'[1]250344'!E88+'[1]180409'!E88+'[1]10116'!E88</f>
        <v>0</v>
      </c>
      <c r="F88" s="369">
        <f>'[1]150101'!F88+'[1]150107'!F88+'[1]250344м'!F88+'[1]091101'!F88+'[1]091107'!F88+'[1]120201'!F88+'[1]180109'!F88+'[1]180410'!F88+'[1]150118'!F88+'[1]250344'!F88+'[1]180409'!F88+'[1]10116'!F88</f>
        <v>0</v>
      </c>
      <c r="G88" s="369">
        <f>'[1]150101'!G88+'[1]150107'!G88+'[1]250344м'!G88+'[1]091101'!G88+'[1]091107'!G88+'[1]120201'!G88+'[1]180109'!G88+'[1]180410'!G88+'[1]150118'!G88+'[1]250344'!G88+'[1]180409'!G88+'[1]10116'!G88</f>
        <v>0</v>
      </c>
      <c r="H88" s="369">
        <f>'[1]150101'!H88+'[1]150107'!H88+'[1]250344м'!H88+'[1]091101'!H88+'[1]091107'!H88+'[1]120201'!H88+'[1]180109'!H88+'[1]180410'!H88+'[1]150118'!H88+'[1]250344'!H88+'[1]180409'!H88+'[1]10116'!H88</f>
        <v>0</v>
      </c>
      <c r="I88" s="369">
        <v>0</v>
      </c>
      <c r="J88" s="369">
        <f>'[1]150101'!J88+'[1]150107'!J88+'[1]250344м'!J88+'[1]091101'!J88+'[1]091107'!J88+'[1]120201'!J88+'[1]180109'!J88+'[1]180410'!J88+'[1]150118'!J88+'[1]250344'!J88+'[1]180409'!J88+'[1]10116'!J88</f>
        <v>0</v>
      </c>
      <c r="K88" s="369">
        <f>'[1]150101'!K88+'[1]150107'!K88+'[1]250344м'!K88+'[1]091101'!K88+'[1]091107'!K88+'[1]120201'!K88+'[1]180109'!K88+'[1]180410'!K88+'[1]150118'!K88+'[1]250344'!K88+'[1]180409'!K88+'[1]10116'!K88</f>
        <v>0</v>
      </c>
      <c r="L88" s="369">
        <f>'[1]150101'!L88+'[1]150107'!L88+'[1]250344м'!L88+'[1]091101'!L88+'[1]091107'!L88+'[1]120201'!L88+'[1]180109'!L88+'[1]180410'!L88+'[1]150118'!L88+'[1]250344'!L88+'[1]180409'!L88+'[1]10116'!L88</f>
        <v>0</v>
      </c>
      <c r="M88" s="471">
        <v>0</v>
      </c>
      <c r="N88" s="369">
        <f>'[1]150101'!N88+'[1]150107'!N88+'[1]250344м'!N88+'[1]091101'!N88+'[1]091107'!N88+'[1]120201'!N88+'[1]180109'!N88+'[1]180410'!N88+'[1]150118'!N88+'[1]250344'!N88+'[1]180409'!N88+'[1]10116'!N88</f>
        <v>0</v>
      </c>
      <c r="O88" s="369">
        <f>'[1]150101'!O88+'[1]150107'!O88+'[1]250344м'!O88+'[1]091101'!O88+'[1]091107'!O88+'[1]120201'!O88+'[1]180109'!O88+'[1]180410'!O88+'[1]150118'!O88+'[1]250344'!O88+'[1]180409'!O88+'[1]10116'!O88</f>
        <v>0</v>
      </c>
      <c r="P88" s="369">
        <v>0</v>
      </c>
      <c r="Q88" s="447">
        <f>'[1]150101'!Q93+'[1]10116'!O88</f>
        <v>0</v>
      </c>
      <c r="R88" s="448">
        <f>'[1]150101'!R93+'[1]10116'!Q88</f>
        <v>0</v>
      </c>
      <c r="S88" s="448"/>
      <c r="T88" s="448">
        <f>'[1]150101'!T93+'[1]10116'!R88</f>
        <v>0</v>
      </c>
    </row>
    <row r="89" spans="1:29" ht="15.75" customHeight="1">
      <c r="A89" s="261" t="s">
        <v>131</v>
      </c>
      <c r="B89" s="271">
        <v>4100</v>
      </c>
      <c r="C89" s="301" t="s">
        <v>132</v>
      </c>
      <c r="D89" s="369">
        <f>'[1]150101'!D89+'[1]150107'!D89+'[1]250344м'!D89+'[1]091101'!D89+'[1]091107'!D89+'[1]120201'!D89+'[1]180109'!D89+'[1]180410'!D89+'[1]150118'!D89+'[1]250344'!D89+'[1]180409'!D89+'[1]10116'!D89</f>
        <v>0</v>
      </c>
      <c r="E89" s="369">
        <f>'[1]150101'!E89+'[1]150107'!E89+'[1]250344м'!E89+'[1]091101'!E89+'[1]091107'!E89+'[1]120201'!E89+'[1]180109'!E89+'[1]180410'!E89+'[1]150118'!E89+'[1]250344'!E89+'[1]180409'!E89+'[1]10116'!E89</f>
        <v>0</v>
      </c>
      <c r="F89" s="369">
        <f>'[1]150101'!F89+'[1]150107'!F89+'[1]250344м'!F89+'[1]091101'!F89+'[1]091107'!F89+'[1]120201'!F89+'[1]180109'!F89+'[1]180410'!F89+'[1]150118'!F89+'[1]250344'!F89+'[1]180409'!F89+'[1]10116'!F89</f>
        <v>0</v>
      </c>
      <c r="G89" s="369">
        <f>'[1]150101'!G89+'[1]150107'!G89+'[1]250344м'!G89+'[1]091101'!G89+'[1]091107'!G89+'[1]120201'!G89+'[1]180109'!G89+'[1]180410'!G89+'[1]150118'!G89+'[1]250344'!G89+'[1]180409'!G89+'[1]10116'!G89</f>
        <v>0</v>
      </c>
      <c r="H89" s="369">
        <f>'[1]150101'!H89+'[1]150107'!H89+'[1]250344м'!H89+'[1]091101'!H89+'[1]091107'!H89+'[1]120201'!H89+'[1]180109'!H89+'[1]180410'!H89+'[1]150118'!H89+'[1]250344'!H89+'[1]180409'!H89+'[1]10116'!H89</f>
        <v>0</v>
      </c>
      <c r="I89" s="369">
        <v>0</v>
      </c>
      <c r="J89" s="369">
        <f>'[1]150101'!J89+'[1]150107'!J89+'[1]250344м'!J89+'[1]091101'!J89+'[1]091107'!J89+'[1]120201'!J89+'[1]180109'!J89+'[1]180410'!J89+'[1]150118'!J89+'[1]250344'!J89+'[1]180409'!J89+'[1]10116'!J89</f>
        <v>0</v>
      </c>
      <c r="K89" s="369">
        <f>'[1]150101'!K89+'[1]150107'!K89+'[1]250344м'!K89+'[1]091101'!K89+'[1]091107'!K89+'[1]120201'!K89+'[1]180109'!K89+'[1]180410'!K89+'[1]150118'!K89+'[1]250344'!K89+'[1]180409'!K89+'[1]10116'!K89</f>
        <v>0</v>
      </c>
      <c r="L89" s="369">
        <f>'[1]150101'!L89+'[1]150107'!L89+'[1]250344м'!L89+'[1]091101'!L89+'[1]091107'!L89+'[1]120201'!L89+'[1]180109'!L89+'[1]180410'!L89+'[1]150118'!L89+'[1]250344'!L89+'[1]180409'!L89+'[1]10116'!L89</f>
        <v>0</v>
      </c>
      <c r="M89" s="471">
        <v>0</v>
      </c>
      <c r="N89" s="369">
        <f>'[1]150101'!N89+'[1]150107'!N89+'[1]250344м'!N89+'[1]091101'!N89+'[1]091107'!N89+'[1]120201'!N89+'[1]180109'!N89+'[1]180410'!N89+'[1]150118'!N89+'[1]250344'!N89+'[1]180409'!N89+'[1]10116'!N89</f>
        <v>0</v>
      </c>
      <c r="O89" s="369">
        <f>'[1]150101'!O89+'[1]150107'!O89+'[1]250344м'!O89+'[1]091101'!O89+'[1]091107'!O89+'[1]120201'!O89+'[1]180109'!O89+'[1]180410'!O89+'[1]150118'!O89+'[1]250344'!O89+'[1]180409'!O89+'[1]10116'!O89</f>
        <v>0</v>
      </c>
      <c r="P89" s="369">
        <v>0</v>
      </c>
      <c r="Q89" s="447">
        <f>Q90+Q91+Q92+Q93</f>
        <v>0</v>
      </c>
      <c r="R89" s="447">
        <f aca="true" t="shared" si="2" ref="R89:AC89">R90+R91+R92+R93</f>
        <v>0</v>
      </c>
      <c r="S89" s="447">
        <f t="shared" si="2"/>
        <v>0</v>
      </c>
      <c r="T89" s="447">
        <f t="shared" si="2"/>
        <v>0</v>
      </c>
      <c r="U89" s="447">
        <f t="shared" si="2"/>
        <v>0</v>
      </c>
      <c r="V89" s="447">
        <f t="shared" si="2"/>
        <v>0</v>
      </c>
      <c r="W89" s="447">
        <f t="shared" si="2"/>
        <v>0</v>
      </c>
      <c r="X89" s="447">
        <f t="shared" si="2"/>
        <v>0</v>
      </c>
      <c r="Y89" s="447">
        <f t="shared" si="2"/>
        <v>0</v>
      </c>
      <c r="Z89" s="447">
        <f t="shared" si="2"/>
        <v>0</v>
      </c>
      <c r="AA89" s="447">
        <f t="shared" si="2"/>
        <v>0</v>
      </c>
      <c r="AB89" s="447">
        <f t="shared" si="2"/>
        <v>0</v>
      </c>
      <c r="AC89" s="447">
        <f t="shared" si="2"/>
        <v>0</v>
      </c>
    </row>
    <row r="90" spans="1:20" ht="17.25" customHeight="1">
      <c r="A90" s="302" t="s">
        <v>133</v>
      </c>
      <c r="B90" s="260">
        <v>4110</v>
      </c>
      <c r="C90" s="301" t="s">
        <v>134</v>
      </c>
      <c r="D90" s="369">
        <f>'[1]150101'!D90+'[1]150107'!D90+'[1]250344м'!D90+'[1]091101'!D90+'[1]091107'!D90+'[1]120201'!D90+'[1]180109'!D90+'[1]180410'!D90+'[1]150118'!D90+'[1]250344'!D90+'[1]180409'!D90+'[1]10116'!D90</f>
        <v>0</v>
      </c>
      <c r="E90" s="369">
        <f>'[1]150101'!E90+'[1]150107'!E90+'[1]250344м'!E90+'[1]091101'!E90+'[1]091107'!E90+'[1]120201'!E90+'[1]180109'!E90+'[1]180410'!E90+'[1]150118'!E90+'[1]250344'!E90+'[1]180409'!E90+'[1]10116'!E90</f>
        <v>0</v>
      </c>
      <c r="F90" s="369">
        <f>'[1]150101'!F90+'[1]150107'!F90+'[1]250344м'!F90+'[1]091101'!F90+'[1]091107'!F90+'[1]120201'!F90+'[1]180109'!F90+'[1]180410'!F90+'[1]150118'!F90+'[1]250344'!F90+'[1]180409'!F90+'[1]10116'!F90</f>
        <v>0</v>
      </c>
      <c r="G90" s="369">
        <f>'[1]150101'!G90+'[1]150107'!G90+'[1]250344м'!G90+'[1]091101'!G90+'[1]091107'!G90+'[1]120201'!G90+'[1]180109'!G90+'[1]180410'!G90+'[1]150118'!G90+'[1]250344'!G90+'[1]180409'!G90+'[1]10116'!G90</f>
        <v>0</v>
      </c>
      <c r="H90" s="369">
        <f>'[1]150101'!H90+'[1]150107'!H90+'[1]250344м'!H90+'[1]091101'!H90+'[1]091107'!H90+'[1]120201'!H90+'[1]180109'!H90+'[1]180410'!H90+'[1]150118'!H90+'[1]250344'!H90+'[1]180409'!H90+'[1]10116'!H90</f>
        <v>0</v>
      </c>
      <c r="I90" s="369">
        <v>0</v>
      </c>
      <c r="J90" s="369">
        <f>'[1]150101'!J90+'[1]150107'!J90+'[1]250344м'!J90+'[1]091101'!J90+'[1]091107'!J90+'[1]120201'!J90+'[1]180109'!J90+'[1]180410'!J90+'[1]150118'!J90+'[1]250344'!J90+'[1]180409'!J90+'[1]10116'!J90</f>
        <v>0</v>
      </c>
      <c r="K90" s="369">
        <f>'[1]150101'!K90+'[1]150107'!K90+'[1]250344м'!K90+'[1]091101'!K90+'[1]091107'!K90+'[1]120201'!K90+'[1]180109'!K90+'[1]180410'!K90+'[1]150118'!K90+'[1]250344'!K90+'[1]180409'!K90+'[1]10116'!K90</f>
        <v>0</v>
      </c>
      <c r="L90" s="369">
        <f>'[1]150101'!L90+'[1]150107'!L90+'[1]250344м'!L90+'[1]091101'!L90+'[1]091107'!L90+'[1]120201'!L90+'[1]180109'!L90+'[1]180410'!L90+'[1]150118'!L90+'[1]250344'!L90+'[1]180409'!L90+'[1]10116'!L90</f>
        <v>0</v>
      </c>
      <c r="M90" s="471">
        <v>0</v>
      </c>
      <c r="N90" s="369">
        <f>'[1]150101'!N90+'[1]150107'!N90+'[1]250344м'!N90+'[1]091101'!N90+'[1]091107'!N90+'[1]120201'!N90+'[1]180109'!N90+'[1]180410'!N90+'[1]150118'!N90+'[1]250344'!N90+'[1]180409'!N90+'[1]10116'!N90</f>
        <v>0</v>
      </c>
      <c r="O90" s="369">
        <f>'[1]150101'!O90+'[1]150107'!O90+'[1]250344м'!O90+'[1]091101'!O90+'[1]091107'!O90+'[1]120201'!O90+'[1]180109'!O90+'[1]180410'!O90+'[1]150118'!O90+'[1]250344'!O90+'[1]180409'!O90+'[1]10116'!O90</f>
        <v>0</v>
      </c>
      <c r="P90" s="369">
        <v>0</v>
      </c>
      <c r="Q90" s="447">
        <f>Q91+Q92+Q93</f>
        <v>0</v>
      </c>
      <c r="R90" s="448">
        <f>'[1]150101'!R96+'[1]10116'!Q90</f>
        <v>0</v>
      </c>
      <c r="S90" s="448"/>
      <c r="T90" s="448">
        <f>'[1]150101'!T96+'[1]10116'!R90</f>
        <v>0</v>
      </c>
    </row>
    <row r="91" spans="1:20" ht="31.5" customHeight="1">
      <c r="A91" s="303" t="s">
        <v>135</v>
      </c>
      <c r="B91" s="260">
        <v>4111</v>
      </c>
      <c r="C91" s="260">
        <v>590</v>
      </c>
      <c r="D91" s="369">
        <f>'[1]150101'!D91+'[1]150107'!D91+'[1]250344м'!D91+'[1]091101'!D91+'[1]091107'!D91+'[1]120201'!D91+'[1]180109'!D91+'[1]180410'!D91+'[1]150118'!D91+'[1]250344'!D91+'[1]180409'!D91+'[1]10116'!D91</f>
        <v>0</v>
      </c>
      <c r="E91" s="369">
        <f>'[1]150101'!E91+'[1]150107'!E91+'[1]250344м'!E91+'[1]091101'!E91+'[1]091107'!E91+'[1]120201'!E91+'[1]180109'!E91+'[1]180410'!E91+'[1]150118'!E91+'[1]250344'!E91+'[1]180409'!E91+'[1]10116'!E91</f>
        <v>0</v>
      </c>
      <c r="F91" s="369">
        <f>'[1]150101'!F91+'[1]150107'!F91+'[1]250344м'!F91+'[1]091101'!F91+'[1]091107'!F91+'[1]120201'!F91+'[1]180109'!F91+'[1]180410'!F91+'[1]150118'!F91+'[1]250344'!F91+'[1]180409'!F91+'[1]10116'!F91</f>
        <v>0</v>
      </c>
      <c r="G91" s="369">
        <f>'[1]150101'!G91+'[1]150107'!G91+'[1]250344м'!G91+'[1]091101'!G91+'[1]091107'!G91+'[1]120201'!G91+'[1]180109'!G91+'[1]180410'!G91+'[1]150118'!G91+'[1]250344'!G91+'[1]180409'!G91+'[1]10116'!G91</f>
        <v>0</v>
      </c>
      <c r="H91" s="369">
        <f>'[1]150101'!H91+'[1]150107'!H91+'[1]250344м'!H91+'[1]091101'!H91+'[1]091107'!H91+'[1]120201'!H91+'[1]180109'!H91+'[1]180410'!H91+'[1]150118'!H91+'[1]250344'!H91+'[1]180409'!H91+'[1]10116'!H91</f>
        <v>0</v>
      </c>
      <c r="I91" s="369">
        <v>0</v>
      </c>
      <c r="J91" s="369">
        <f>'[1]150101'!J91+'[1]150107'!J91+'[1]250344м'!J91+'[1]091101'!J91+'[1]091107'!J91+'[1]120201'!J91+'[1]180109'!J91+'[1]180410'!J91+'[1]150118'!J91+'[1]250344'!J91+'[1]180409'!J91+'[1]10116'!J91</f>
        <v>0</v>
      </c>
      <c r="K91" s="369">
        <f>'[1]150101'!K91+'[1]150107'!K91+'[1]250344м'!K91+'[1]091101'!K91+'[1]091107'!K91+'[1]120201'!K91+'[1]180109'!K91+'[1]180410'!K91+'[1]150118'!K91+'[1]250344'!K91+'[1]180409'!K91+'[1]10116'!K91</f>
        <v>0</v>
      </c>
      <c r="L91" s="369">
        <f>'[1]150101'!L91+'[1]150107'!L91+'[1]250344м'!L91+'[1]091101'!L91+'[1]091107'!L91+'[1]120201'!L91+'[1]180109'!L91+'[1]180410'!L91+'[1]150118'!L91+'[1]250344'!L91+'[1]180409'!L91+'[1]10116'!L91</f>
        <v>0</v>
      </c>
      <c r="M91" s="471">
        <v>0</v>
      </c>
      <c r="N91" s="369">
        <f>'[1]150101'!N91+'[1]150107'!N91+'[1]250344м'!N91+'[1]091101'!N91+'[1]091107'!N91+'[1]120201'!N91+'[1]180109'!N91+'[1]180410'!N91+'[1]150118'!N91+'[1]250344'!N91+'[1]180409'!N91+'[1]10116'!N91</f>
        <v>0</v>
      </c>
      <c r="O91" s="369">
        <f>'[1]150101'!O91+'[1]150107'!O91+'[1]250344м'!O91+'[1]091101'!O91+'[1]091107'!O91+'[1]120201'!O91+'[1]180109'!O91+'[1]180410'!O91+'[1]150118'!O91+'[1]250344'!O91+'[1]180409'!O91+'[1]10116'!O91</f>
        <v>0</v>
      </c>
      <c r="P91" s="369">
        <v>0</v>
      </c>
      <c r="Q91" s="447">
        <f>'[1]150101'!Q97+'[1]10116'!O91</f>
        <v>0</v>
      </c>
      <c r="R91" s="448">
        <f>'[1]150101'!R97+'[1]10116'!Q91</f>
        <v>0</v>
      </c>
      <c r="S91" s="448"/>
      <c r="T91" s="448">
        <f>'[1]150101'!T97+'[1]10116'!R91</f>
        <v>0</v>
      </c>
    </row>
    <row r="92" spans="1:20" ht="29.25" customHeight="1">
      <c r="A92" s="303" t="s">
        <v>136</v>
      </c>
      <c r="B92" s="260">
        <v>4112</v>
      </c>
      <c r="C92" s="260">
        <v>600</v>
      </c>
      <c r="D92" s="369">
        <f>'[1]150101'!D92+'[1]150107'!D92+'[1]250344м'!D92+'[1]091101'!D92+'[1]091107'!D92+'[1]120201'!D92+'[1]180109'!D92+'[1]180410'!D92+'[1]150118'!D92+'[1]250344'!D92+'[1]180409'!D92+'[1]10116'!D92</f>
        <v>0</v>
      </c>
      <c r="E92" s="369">
        <f>'[1]150101'!E92+'[1]150107'!E92+'[1]250344м'!E92+'[1]091101'!E92+'[1]091107'!E92+'[1]120201'!E92+'[1]180109'!E92+'[1]180410'!E92+'[1]150118'!E92+'[1]250344'!E92+'[1]180409'!E92+'[1]10116'!E92</f>
        <v>0</v>
      </c>
      <c r="F92" s="369">
        <f>'[1]150101'!F92+'[1]150107'!F92+'[1]250344м'!F92+'[1]091101'!F92+'[1]091107'!F92+'[1]120201'!F92+'[1]180109'!F92+'[1]180410'!F92+'[1]150118'!F92+'[1]250344'!F92+'[1]180409'!F92+'[1]10116'!F92</f>
        <v>0</v>
      </c>
      <c r="G92" s="369">
        <f>'[1]150101'!G92+'[1]150107'!G92+'[1]250344м'!G92+'[1]091101'!G92+'[1]091107'!G92+'[1]120201'!G92+'[1]180109'!G92+'[1]180410'!G92+'[1]150118'!G92+'[1]250344'!G92+'[1]180409'!G92+'[1]10116'!G92</f>
        <v>0</v>
      </c>
      <c r="H92" s="369">
        <f>'[1]150101'!H92+'[1]150107'!H92+'[1]250344м'!H92+'[1]091101'!H92+'[1]091107'!H92+'[1]120201'!H92+'[1]180109'!H92+'[1]180410'!H92+'[1]150118'!H92+'[1]250344'!H92+'[1]180409'!H92+'[1]10116'!H92</f>
        <v>0</v>
      </c>
      <c r="I92" s="369">
        <v>0</v>
      </c>
      <c r="J92" s="369">
        <f>'[1]150101'!J92+'[1]150107'!J92+'[1]250344м'!J92+'[1]091101'!J92+'[1]091107'!J92+'[1]120201'!J92+'[1]180109'!J92+'[1]180410'!J92+'[1]150118'!J92+'[1]250344'!J92+'[1]180409'!J92+'[1]10116'!J92</f>
        <v>0</v>
      </c>
      <c r="K92" s="369">
        <f>'[1]150101'!K92+'[1]150107'!K92+'[1]250344м'!K92+'[1]091101'!K92+'[1]091107'!K92+'[1]120201'!K92+'[1]180109'!K92+'[1]180410'!K92+'[1]150118'!K92+'[1]250344'!K92+'[1]180409'!K92+'[1]10116'!K92</f>
        <v>0</v>
      </c>
      <c r="L92" s="369">
        <f>'[1]150101'!L92+'[1]150107'!L92+'[1]250344м'!L92+'[1]091101'!L92+'[1]091107'!L92+'[1]120201'!L92+'[1]180109'!L92+'[1]180410'!L92+'[1]150118'!L92+'[1]250344'!L92+'[1]180409'!L92+'[1]10116'!L92</f>
        <v>0</v>
      </c>
      <c r="M92" s="471">
        <v>0</v>
      </c>
      <c r="N92" s="369">
        <f>'[1]150101'!N92+'[1]150107'!N92+'[1]250344м'!N92+'[1]091101'!N92+'[1]091107'!N92+'[1]120201'!N92+'[1]180109'!N92+'[1]180410'!N92+'[1]150118'!N92+'[1]250344'!N92+'[1]180409'!N92+'[1]10116'!N92</f>
        <v>0</v>
      </c>
      <c r="O92" s="369">
        <f>'[1]150101'!O92+'[1]150107'!O92+'[1]250344м'!O92+'[1]091101'!O92+'[1]091107'!O92+'[1]120201'!O92+'[1]180109'!O92+'[1]180410'!O92+'[1]150118'!O92+'[1]250344'!O92+'[1]180409'!O92+'[1]10116'!O92</f>
        <v>0</v>
      </c>
      <c r="P92" s="369">
        <v>0</v>
      </c>
      <c r="Q92" s="447">
        <f>'[1]150101'!Q99+'[1]10116'!O92</f>
        <v>0</v>
      </c>
      <c r="R92" s="448">
        <f>'[1]150101'!R99+'[1]10116'!Q92</f>
        <v>0</v>
      </c>
      <c r="S92" s="448"/>
      <c r="T92" s="448">
        <f>'[1]150101'!T99+'[1]10116'!R92</f>
        <v>0</v>
      </c>
    </row>
    <row r="93" spans="1:20" ht="15" customHeight="1">
      <c r="A93" s="302" t="s">
        <v>137</v>
      </c>
      <c r="B93" s="260">
        <v>4113</v>
      </c>
      <c r="C93" s="260">
        <v>610</v>
      </c>
      <c r="D93" s="369">
        <f>'[1]150101'!D93+'[1]150107'!D93+'[1]250344м'!D93+'[1]091101'!D93+'[1]091107'!D93+'[1]120201'!D93+'[1]180109'!D93+'[1]180410'!D93+'[1]150118'!D93+'[1]250344'!D93+'[1]180409'!D93+'[1]10116'!D93</f>
        <v>0</v>
      </c>
      <c r="E93" s="369">
        <f>'[1]150101'!E93+'[1]150107'!E93+'[1]250344м'!E93+'[1]091101'!E93+'[1]091107'!E93+'[1]120201'!E93+'[1]180109'!E93+'[1]180410'!E93+'[1]150118'!E93+'[1]250344'!E93+'[1]180409'!E93+'[1]10116'!E93</f>
        <v>0</v>
      </c>
      <c r="F93" s="369">
        <f>'[1]150101'!F93+'[1]150107'!F93+'[1]250344м'!F93+'[1]091101'!F93+'[1]091107'!F93+'[1]120201'!F93+'[1]180109'!F93+'[1]180410'!F93+'[1]150118'!F93+'[1]250344'!F93+'[1]180409'!F93+'[1]10116'!F93</f>
        <v>0</v>
      </c>
      <c r="G93" s="369">
        <f>'[1]150101'!G93+'[1]150107'!G93+'[1]250344м'!G93+'[1]091101'!G93+'[1]091107'!G93+'[1]120201'!G93+'[1]180109'!G93+'[1]180410'!G93+'[1]150118'!G93+'[1]250344'!G93+'[1]180409'!G93+'[1]10116'!G93</f>
        <v>0</v>
      </c>
      <c r="H93" s="369">
        <f>'[1]150101'!H93+'[1]150107'!H93+'[1]250344м'!H93+'[1]091101'!H93+'[1]091107'!H93+'[1]120201'!H93+'[1]180109'!H93+'[1]180410'!H93+'[1]150118'!H93+'[1]250344'!H93+'[1]180409'!H93+'[1]10116'!H93</f>
        <v>0</v>
      </c>
      <c r="I93" s="369">
        <v>0</v>
      </c>
      <c r="J93" s="369">
        <f>'[1]150101'!J93+'[1]150107'!J93+'[1]250344м'!J93+'[1]091101'!J93+'[1]091107'!J93+'[1]120201'!J93+'[1]180109'!J93+'[1]180410'!J93+'[1]150118'!J93+'[1]250344'!J93+'[1]180409'!J93+'[1]10116'!J93</f>
        <v>0</v>
      </c>
      <c r="K93" s="369">
        <f>'[1]150101'!K93+'[1]150107'!K93+'[1]250344м'!K93+'[1]091101'!K93+'[1]091107'!K93+'[1]120201'!K93+'[1]180109'!K93+'[1]180410'!K93+'[1]150118'!K93+'[1]250344'!K93+'[1]180409'!K93+'[1]10116'!K93</f>
        <v>0</v>
      </c>
      <c r="L93" s="369">
        <f>'[1]150101'!L93+'[1]150107'!L93+'[1]250344м'!L93+'[1]091101'!L93+'[1]091107'!L93+'[1]120201'!L93+'[1]180109'!L93+'[1]180410'!L93+'[1]150118'!L93+'[1]250344'!L93+'[1]180409'!L93+'[1]10116'!L93</f>
        <v>0</v>
      </c>
      <c r="M93" s="471">
        <v>0</v>
      </c>
      <c r="N93" s="369">
        <f>'[1]150101'!N93+'[1]150107'!N93+'[1]250344м'!N93+'[1]091101'!N93+'[1]091107'!N93+'[1]120201'!N93+'[1]180109'!N93+'[1]180410'!N93+'[1]150118'!N93+'[1]250344'!N93+'[1]180409'!N93+'[1]10116'!N93</f>
        <v>0</v>
      </c>
      <c r="O93" s="369">
        <f>'[1]150101'!O93+'[1]150107'!O93+'[1]250344м'!O93+'[1]091101'!O93+'[1]091107'!O93+'[1]120201'!O93+'[1]180109'!O93+'[1]180410'!O93+'[1]150118'!O93+'[1]250344'!O93+'[1]180409'!O93+'[1]10116'!O93</f>
        <v>0</v>
      </c>
      <c r="P93" s="369">
        <v>0</v>
      </c>
      <c r="Q93" s="447">
        <f>'[1]150101'!Q100+'[1]10116'!O93</f>
        <v>0</v>
      </c>
      <c r="R93" s="448">
        <f>'[1]150101'!R100+'[1]10116'!Q93</f>
        <v>0</v>
      </c>
      <c r="S93" s="448"/>
      <c r="T93" s="448">
        <f>'[1]150101'!T100+'[1]10116'!R93</f>
        <v>0</v>
      </c>
    </row>
    <row r="94" spans="1:20" ht="17.25" customHeight="1" hidden="1">
      <c r="A94" s="302" t="s">
        <v>138</v>
      </c>
      <c r="B94" s="260">
        <v>4120</v>
      </c>
      <c r="C94" s="301" t="s">
        <v>139</v>
      </c>
      <c r="D94" s="369">
        <f>'[1]150101'!D94+'[1]150107'!D94+'[1]250344м'!D94+'[1]091101'!D94+'[1]091107'!D94+'[1]120201'!D94+'[1]180109'!D94+'[1]180410'!D94+'[1]150118'!D94+'[1]250344'!D94+'[1]180409'!D94+'[1]10116'!D94</f>
        <v>0</v>
      </c>
      <c r="E94" s="369">
        <f>'[1]150101'!E94+'[1]150107'!E94+'[1]250344м'!E94+'[1]091101'!E94+'[1]091107'!E94+'[1]120201'!E94+'[1]180109'!E94+'[1]180410'!E94+'[1]150118'!E94+'[1]250344'!E94+'[1]180409'!E94+'[1]10116'!E94</f>
        <v>0</v>
      </c>
      <c r="F94" s="369">
        <f>'[1]150101'!F94+'[1]150107'!F94+'[1]250344м'!F94+'[1]091101'!F94+'[1]091107'!F94+'[1]120201'!F94+'[1]180109'!F94+'[1]180410'!F94+'[1]150118'!F94+'[1]250344'!F94+'[1]180409'!F94+'[1]10116'!F94</f>
        <v>0</v>
      </c>
      <c r="G94" s="369">
        <f>'[1]150101'!G94+'[1]150107'!G94+'[1]250344м'!G94+'[1]091101'!G94+'[1]091107'!G94+'[1]120201'!G94+'[1]180109'!G94+'[1]180410'!G94+'[1]150118'!G94+'[1]250344'!G94+'[1]180409'!G94+'[1]10116'!G94</f>
        <v>0</v>
      </c>
      <c r="H94" s="369">
        <f>'[1]150101'!H94+'[1]150107'!H94+'[1]250344м'!H94+'[1]091101'!H94+'[1]091107'!H94+'[1]120201'!H94+'[1]180109'!H94+'[1]180410'!H94+'[1]150118'!H94+'[1]250344'!H94+'[1]180409'!H94+'[1]10116'!H94</f>
        <v>0</v>
      </c>
      <c r="I94" s="369">
        <v>0</v>
      </c>
      <c r="J94" s="369">
        <f>'[1]150101'!J94+'[1]150107'!J94+'[1]250344м'!J94+'[1]091101'!J94+'[1]091107'!J94+'[1]120201'!J94+'[1]180109'!J94+'[1]180410'!J94+'[1]150118'!J94+'[1]250344'!J94+'[1]180409'!J94+'[1]10116'!J94</f>
        <v>0</v>
      </c>
      <c r="K94" s="369">
        <f>'[1]150101'!K94+'[1]150107'!K94+'[1]250344м'!K94+'[1]091101'!K94+'[1]091107'!K94+'[1]120201'!K94+'[1]180109'!K94+'[1]180410'!K94+'[1]150118'!K94+'[1]250344'!K94+'[1]180409'!K94+'[1]10116'!K94</f>
        <v>0</v>
      </c>
      <c r="L94" s="369">
        <f>'[1]150101'!L94+'[1]150107'!L94+'[1]250344м'!L94+'[1]091101'!L94+'[1]091107'!L94+'[1]120201'!L94+'[1]180109'!L94+'[1]180410'!L94+'[1]150118'!L94+'[1]250344'!L94+'[1]180409'!L94+'[1]10116'!L94</f>
        <v>0</v>
      </c>
      <c r="M94" s="471">
        <v>0</v>
      </c>
      <c r="N94" s="369">
        <f>'[1]150101'!N94+'[1]150107'!N94+'[1]250344м'!N94+'[1]091101'!N94+'[1]091107'!N94+'[1]120201'!N94+'[1]180109'!N94+'[1]180410'!N94+'[1]150118'!N94+'[1]250344'!N94+'[1]180409'!N94+'[1]10116'!N94</f>
        <v>0</v>
      </c>
      <c r="O94" s="369">
        <f>'[1]150101'!O94+'[1]150107'!O94+'[1]250344м'!O94+'[1]091101'!O94+'[1]091107'!O94+'[1]120201'!O94+'[1]180109'!O94+'[1]180410'!O94+'[1]150118'!O94+'[1]250344'!O94+'[1]180409'!O94+'[1]10116'!O94</f>
        <v>0</v>
      </c>
      <c r="P94" s="369">
        <v>0</v>
      </c>
      <c r="Q94" s="447">
        <f>'[1]150101'!Q101+'[1]10116'!O94</f>
        <v>0</v>
      </c>
      <c r="R94" s="448">
        <f>'[1]150101'!R101+'[1]10116'!Q94</f>
        <v>2800000</v>
      </c>
      <c r="S94" s="448"/>
      <c r="T94" s="448">
        <f>'[1]150101'!T101+'[1]10116'!R94</f>
        <v>0</v>
      </c>
    </row>
    <row r="95" spans="1:20" ht="29.25" customHeight="1" hidden="1">
      <c r="A95" s="303" t="s">
        <v>140</v>
      </c>
      <c r="B95" s="260">
        <v>4121</v>
      </c>
      <c r="C95" s="301" t="s">
        <v>141</v>
      </c>
      <c r="D95" s="369">
        <f>'[1]150101'!D95+'[1]150107'!D95+'[1]250344м'!D95+'[1]091101'!D95+'[1]091107'!D95+'[1]120201'!D95+'[1]180109'!D95+'[1]180410'!D95+'[1]150118'!D95+'[1]250344'!D95+'[1]180409'!D95+'[1]10116'!D95</f>
        <v>0</v>
      </c>
      <c r="E95" s="369">
        <f>'[1]150101'!E95+'[1]150107'!E95+'[1]250344м'!E95+'[1]091101'!E95+'[1]091107'!E95+'[1]120201'!E95+'[1]180109'!E95+'[1]180410'!E95+'[1]150118'!E95+'[1]250344'!E95+'[1]180409'!E95+'[1]10116'!E95</f>
        <v>0</v>
      </c>
      <c r="F95" s="369">
        <f>'[1]150101'!F95+'[1]150107'!F95+'[1]250344м'!F95+'[1]091101'!F95+'[1]091107'!F95+'[1]120201'!F95+'[1]180109'!F95+'[1]180410'!F95+'[1]150118'!F95+'[1]250344'!F95+'[1]180409'!F95+'[1]10116'!F95</f>
        <v>0</v>
      </c>
      <c r="G95" s="369">
        <f>'[1]150101'!G95+'[1]150107'!G95+'[1]250344м'!G95+'[1]091101'!G95+'[1]091107'!G95+'[1]120201'!G95+'[1]180109'!G95+'[1]180410'!G95+'[1]150118'!G95+'[1]250344'!G95+'[1]180409'!G95+'[1]10116'!G95</f>
        <v>0</v>
      </c>
      <c r="H95" s="369">
        <f>'[1]150101'!H95+'[1]150107'!H95+'[1]250344м'!H95+'[1]091101'!H95+'[1]091107'!H95+'[1]120201'!H95+'[1]180109'!H95+'[1]180410'!H95+'[1]150118'!H95+'[1]250344'!H95+'[1]180409'!H95+'[1]10116'!H95</f>
        <v>0</v>
      </c>
      <c r="I95" s="369">
        <v>0</v>
      </c>
      <c r="J95" s="369">
        <f>'[1]150101'!J95+'[1]150107'!J95+'[1]250344м'!J95+'[1]091101'!J95+'[1]091107'!J95+'[1]120201'!J95+'[1]180109'!J95+'[1]180410'!J95+'[1]150118'!J95+'[1]250344'!J95+'[1]180409'!J95+'[1]10116'!J95</f>
        <v>0</v>
      </c>
      <c r="K95" s="369">
        <f>'[1]150101'!K95+'[1]150107'!K95+'[1]250344м'!K95+'[1]091101'!K95+'[1]091107'!K95+'[1]120201'!K95+'[1]180109'!K95+'[1]180410'!K95+'[1]150118'!K95+'[1]250344'!K95+'[1]180409'!K95+'[1]10116'!K95</f>
        <v>0</v>
      </c>
      <c r="L95" s="369">
        <f>'[1]150101'!L95+'[1]150107'!L95+'[1]250344м'!L95+'[1]091101'!L95+'[1]091107'!L95+'[1]120201'!L95+'[1]180109'!L95+'[1]180410'!L95+'[1]150118'!L95+'[1]250344'!L95+'[1]180409'!L95+'[1]10116'!L95</f>
        <v>0</v>
      </c>
      <c r="M95" s="471">
        <v>0</v>
      </c>
      <c r="N95" s="369">
        <f>'[1]150101'!N95+'[1]150107'!N95+'[1]250344м'!N95+'[1]091101'!N95+'[1]091107'!N95+'[1]120201'!N95+'[1]180109'!N95+'[1]180410'!N95+'[1]150118'!N95+'[1]250344'!N95+'[1]180409'!N95+'[1]10116'!N95</f>
        <v>0</v>
      </c>
      <c r="O95" s="369">
        <f>'[1]150101'!O95+'[1]150107'!O95+'[1]250344м'!O95+'[1]091101'!O95+'[1]091107'!O95+'[1]120201'!O95+'[1]180109'!O95+'[1]180410'!O95+'[1]150118'!O95+'[1]250344'!O95+'[1]180409'!O95+'[1]10116'!O95</f>
        <v>0</v>
      </c>
      <c r="P95" s="369">
        <v>0</v>
      </c>
      <c r="Q95" s="447">
        <f>'[1]150101'!Q102+'[1]10116'!O95</f>
        <v>0</v>
      </c>
      <c r="R95" s="448">
        <f>'[1]150101'!R102+'[1]10116'!Q95</f>
        <v>0</v>
      </c>
      <c r="S95" s="448">
        <f>'[1]150101'!S102+'[1]10116'!R95</f>
        <v>0</v>
      </c>
      <c r="T95" s="448">
        <f>'[1]150101'!T102+'[1]10116'!R95</f>
        <v>0</v>
      </c>
    </row>
    <row r="96" spans="1:20" ht="17.25" customHeight="1" hidden="1">
      <c r="A96" s="304" t="s">
        <v>142</v>
      </c>
      <c r="B96" s="305">
        <v>4122</v>
      </c>
      <c r="C96" s="301" t="s">
        <v>143</v>
      </c>
      <c r="D96" s="369">
        <f>'[1]150101'!D96+'[1]150107'!D96+'[1]250344м'!D96+'[1]091101'!D96+'[1]091107'!D96+'[1]120201'!D96+'[1]180109'!D96+'[1]180410'!D96+'[1]150118'!D96+'[1]250344'!D96+'[1]180409'!D96+'[1]10116'!D96</f>
        <v>0</v>
      </c>
      <c r="E96" s="369">
        <f>'[1]150101'!E96+'[1]150107'!E96+'[1]250344м'!E96+'[1]091101'!E96+'[1]091107'!E96+'[1]120201'!E96+'[1]180109'!E96+'[1]180410'!E96+'[1]150118'!E96+'[1]250344'!E96+'[1]180409'!E96+'[1]10116'!E96</f>
        <v>0</v>
      </c>
      <c r="F96" s="369">
        <f>'[1]150101'!F96+'[1]150107'!F96+'[1]250344м'!F96+'[1]091101'!F96+'[1]091107'!F96+'[1]120201'!F96+'[1]180109'!F96+'[1]180410'!F96+'[1]150118'!F96+'[1]250344'!F96+'[1]180409'!F96+'[1]10116'!F96</f>
        <v>0</v>
      </c>
      <c r="G96" s="369">
        <f>'[1]150101'!G96+'[1]150107'!G96+'[1]250344м'!G96+'[1]091101'!G96+'[1]091107'!G96+'[1]120201'!G96+'[1]180109'!G96+'[1]180410'!G96+'[1]150118'!G96+'[1]250344'!G96+'[1]180409'!G96+'[1]10116'!G96</f>
        <v>0</v>
      </c>
      <c r="H96" s="369">
        <f>'[1]150101'!H96+'[1]150107'!H96+'[1]250344м'!H96+'[1]091101'!H96+'[1]091107'!H96+'[1]120201'!H96+'[1]180109'!H96+'[1]180410'!H96+'[1]150118'!H96+'[1]250344'!H96+'[1]180409'!H96+'[1]10116'!H96</f>
        <v>0</v>
      </c>
      <c r="I96" s="369">
        <v>0</v>
      </c>
      <c r="J96" s="369">
        <f>'[1]150101'!J96+'[1]150107'!J96+'[1]250344м'!J96+'[1]091101'!J96+'[1]091107'!J96+'[1]120201'!J96+'[1]180109'!J96+'[1]180410'!J96+'[1]150118'!J96+'[1]250344'!J96+'[1]180409'!J96+'[1]10116'!J96</f>
        <v>0</v>
      </c>
      <c r="K96" s="369">
        <f>'[1]150101'!K96+'[1]150107'!K96+'[1]250344м'!K96+'[1]091101'!K96+'[1]091107'!K96+'[1]120201'!K96+'[1]180109'!K96+'[1]180410'!K96+'[1]150118'!K96+'[1]250344'!K96+'[1]180409'!K96+'[1]10116'!K96</f>
        <v>0</v>
      </c>
      <c r="L96" s="369">
        <f>'[1]150101'!L96+'[1]150107'!L96+'[1]250344м'!L96+'[1]091101'!L96+'[1]091107'!L96+'[1]120201'!L96+'[1]180109'!L96+'[1]180410'!L96+'[1]150118'!L96+'[1]250344'!L96+'[1]180409'!L96+'[1]10116'!L96</f>
        <v>0</v>
      </c>
      <c r="M96" s="471">
        <v>0</v>
      </c>
      <c r="N96" s="369">
        <f>'[1]150101'!N96+'[1]150107'!N96+'[1]250344м'!N96+'[1]091101'!N96+'[1]091107'!N96+'[1]120201'!N96+'[1]180109'!N96+'[1]180410'!N96+'[1]150118'!N96+'[1]250344'!N96+'[1]180409'!N96+'[1]10116'!N96</f>
        <v>0</v>
      </c>
      <c r="O96" s="369">
        <f>'[1]150101'!O96+'[1]150107'!O96+'[1]250344м'!O96+'[1]091101'!O96+'[1]091107'!O96+'[1]120201'!O96+'[1]180109'!O96+'[1]180410'!O96+'[1]150118'!O96+'[1]250344'!O96+'[1]180409'!O96+'[1]10116'!O96</f>
        <v>0</v>
      </c>
      <c r="P96" s="369">
        <v>0</v>
      </c>
      <c r="Q96" s="447">
        <f>'[1]150101'!Q103+'[1]10116'!O96</f>
        <v>0</v>
      </c>
      <c r="R96" s="448">
        <f>'[1]150101'!R103+'[1]10116'!Q96</f>
        <v>0</v>
      </c>
      <c r="S96" s="448"/>
      <c r="T96" s="448">
        <f>'[1]150101'!T103+'[1]10116'!R96</f>
        <v>0</v>
      </c>
    </row>
    <row r="97" spans="1:20" ht="21" customHeight="1" hidden="1">
      <c r="A97" s="302" t="s">
        <v>144</v>
      </c>
      <c r="B97" s="260">
        <v>4123</v>
      </c>
      <c r="C97" s="306" t="s">
        <v>145</v>
      </c>
      <c r="D97" s="369">
        <f>'[1]150101'!D97+'[1]150107'!D97+'[1]250344м'!D97+'[1]091101'!D97+'[1]091107'!D97+'[1]120201'!D97+'[1]180109'!D97+'[1]180410'!D97+'[1]150118'!D97+'[1]250344'!D97+'[1]180409'!D97+'[1]10116'!D97</f>
        <v>0</v>
      </c>
      <c r="E97" s="369">
        <f>'[1]150101'!E97+'[1]150107'!E97+'[1]250344м'!E97+'[1]091101'!E97+'[1]091107'!E97+'[1]120201'!E97+'[1]180109'!E97+'[1]180410'!E97+'[1]150118'!E97+'[1]250344'!E97+'[1]180409'!E97+'[1]10116'!E97</f>
        <v>0</v>
      </c>
      <c r="F97" s="369">
        <f>'[1]150101'!F97+'[1]150107'!F97+'[1]250344м'!F97+'[1]091101'!F97+'[1]091107'!F97+'[1]120201'!F97+'[1]180109'!F97+'[1]180410'!F97+'[1]150118'!F97+'[1]250344'!F97+'[1]180409'!F97+'[1]10116'!F97</f>
        <v>0</v>
      </c>
      <c r="G97" s="369">
        <f>'[1]150101'!G97+'[1]150107'!G97+'[1]250344м'!G97+'[1]091101'!G97+'[1]091107'!G97+'[1]120201'!G97+'[1]180109'!G97+'[1]180410'!G97+'[1]150118'!G97+'[1]250344'!G97+'[1]180409'!G97+'[1]10116'!G97</f>
        <v>0</v>
      </c>
      <c r="H97" s="369">
        <f>'[1]150101'!H97+'[1]150107'!H97+'[1]250344м'!H97+'[1]091101'!H97+'[1]091107'!H97+'[1]120201'!H97+'[1]180109'!H97+'[1]180410'!H97+'[1]150118'!H97+'[1]250344'!H97+'[1]180409'!H97+'[1]10116'!H97</f>
        <v>0</v>
      </c>
      <c r="I97" s="369">
        <v>0</v>
      </c>
      <c r="J97" s="369">
        <f>'[1]150101'!J97+'[1]150107'!J97+'[1]250344м'!J97+'[1]091101'!J97+'[1]091107'!J97+'[1]120201'!J97+'[1]180109'!J97+'[1]180410'!J97+'[1]150118'!J97+'[1]250344'!J97+'[1]180409'!J97+'[1]10116'!J97</f>
        <v>0</v>
      </c>
      <c r="K97" s="369">
        <f>'[1]150101'!K97+'[1]150107'!K97+'[1]250344м'!K97+'[1]091101'!K97+'[1]091107'!K97+'[1]120201'!K97+'[1]180109'!K97+'[1]180410'!K97+'[1]150118'!K97+'[1]250344'!K97+'[1]180409'!K97+'[1]10116'!K97</f>
        <v>0</v>
      </c>
      <c r="L97" s="369">
        <f>'[1]150101'!L97+'[1]150107'!L97+'[1]250344м'!L97+'[1]091101'!L97+'[1]091107'!L97+'[1]120201'!L97+'[1]180109'!L97+'[1]180410'!L97+'[1]150118'!L97+'[1]250344'!L97+'[1]180409'!L97+'[1]10116'!L97</f>
        <v>0</v>
      </c>
      <c r="M97" s="471">
        <v>0</v>
      </c>
      <c r="N97" s="369">
        <f>'[1]150101'!N97+'[1]150107'!N97+'[1]250344м'!N97+'[1]091101'!N97+'[1]091107'!N97+'[1]120201'!N97+'[1]180109'!N97+'[1]180410'!N97+'[1]150118'!N97+'[1]250344'!N97+'[1]180409'!N97+'[1]10116'!N97</f>
        <v>0</v>
      </c>
      <c r="O97" s="369">
        <f>'[1]150101'!O97+'[1]150107'!O97+'[1]250344м'!O97+'[1]091101'!O97+'[1]091107'!O97+'[1]120201'!O97+'[1]180109'!O97+'[1]180410'!O97+'[1]150118'!O97+'[1]250344'!O97+'[1]180409'!O97+'[1]10116'!O97</f>
        <v>0</v>
      </c>
      <c r="P97" s="369">
        <v>0</v>
      </c>
      <c r="Q97" s="447">
        <f>'[1]150101'!Q104+'[1]10116'!O97</f>
        <v>0</v>
      </c>
      <c r="R97" s="448">
        <f>'[1]150101'!R104+'[1]10116'!Q97</f>
        <v>0</v>
      </c>
      <c r="S97" s="448"/>
      <c r="T97" s="448">
        <f>'[1]150101'!T104+'[1]10116'!R97</f>
        <v>0</v>
      </c>
    </row>
    <row r="98" spans="1:37" ht="19.5" customHeight="1">
      <c r="A98" s="273" t="s">
        <v>146</v>
      </c>
      <c r="B98" s="273">
        <v>4200</v>
      </c>
      <c r="C98" s="307" t="s">
        <v>141</v>
      </c>
      <c r="D98" s="369">
        <f>'[1]150101'!D98+'[1]150107'!D98+'[1]250344м'!D98+'[1]091101'!D98+'[1]091107'!D98+'[1]120201'!D98+'[1]180109'!D98+'[1]180410'!D98+'[1]150118'!D98+'[1]250344'!D98+'[1]180409'!D98+'[1]10116'!D98</f>
        <v>0</v>
      </c>
      <c r="E98" s="369">
        <f>'[1]150101'!E98+'[1]150107'!E98+'[1]250344м'!E98+'[1]091101'!E98+'[1]091107'!E98+'[1]120201'!E98+'[1]180109'!E98+'[1]180410'!E98+'[1]150118'!E98+'[1]250344'!E98+'[1]180409'!E98+'[1]10116'!E98</f>
        <v>0</v>
      </c>
      <c r="F98" s="369">
        <f>'[1]150101'!F98+'[1]150107'!F98+'[1]250344м'!F98+'[1]091101'!F98+'[1]091107'!F98+'[1]120201'!F98+'[1]180109'!F98+'[1]180410'!F98+'[1]150118'!F98+'[1]250344'!F98+'[1]180409'!F98+'[1]10116'!F98</f>
        <v>0</v>
      </c>
      <c r="G98" s="369">
        <f>'[1]150101'!G98+'[1]150107'!G98+'[1]250344м'!G98+'[1]091101'!G98+'[1]091107'!G98+'[1]120201'!G98+'[1]180109'!G98+'[1]180410'!G98+'[1]150118'!G98+'[1]250344'!G98+'[1]180409'!G98+'[1]10116'!G98</f>
        <v>0</v>
      </c>
      <c r="H98" s="369">
        <f>'[1]150101'!H98+'[1]150107'!H98+'[1]250344м'!H98+'[1]091101'!H98+'[1]091107'!H98+'[1]120201'!H98+'[1]180109'!H98+'[1]180410'!H98+'[1]150118'!H98+'[1]250344'!H98+'[1]180409'!H98+'[1]10116'!H98</f>
        <v>0</v>
      </c>
      <c r="I98" s="369">
        <v>0</v>
      </c>
      <c r="J98" s="369">
        <f>'[1]150101'!J98+'[1]150107'!J98+'[1]250344м'!J98+'[1]091101'!J98+'[1]091107'!J98+'[1]120201'!J98+'[1]180109'!J98+'[1]180410'!J98+'[1]150118'!J98+'[1]250344'!J98+'[1]180409'!J98+'[1]10116'!J98</f>
        <v>0</v>
      </c>
      <c r="K98" s="369">
        <f>'[1]150101'!K98+'[1]150107'!K98+'[1]250344м'!K98+'[1]091101'!K98+'[1]091107'!K98+'[1]120201'!K98+'[1]180109'!K98+'[1]180410'!K98+'[1]150118'!K98+'[1]250344'!K98+'[1]180409'!K98+'[1]10116'!K98</f>
        <v>0</v>
      </c>
      <c r="L98" s="369">
        <f>'[1]150101'!L98+'[1]150107'!L98+'[1]250344м'!L98+'[1]091101'!L98+'[1]091107'!L98+'[1]120201'!L98+'[1]180109'!L98+'[1]180410'!L98+'[1]150118'!L98+'[1]250344'!L98+'[1]180409'!L98+'[1]10116'!L98</f>
        <v>0</v>
      </c>
      <c r="M98" s="471">
        <v>0</v>
      </c>
      <c r="N98" s="369">
        <f>'[1]150101'!N98+'[1]150107'!N98+'[1]250344м'!N98+'[1]091101'!N98+'[1]091107'!N98+'[1]120201'!N98+'[1]180109'!N98+'[1]180410'!N98+'[1]150118'!N98+'[1]250344'!N98+'[1]180409'!N98+'[1]10116'!N98</f>
        <v>0</v>
      </c>
      <c r="O98" s="369">
        <f>'[1]150101'!O98+'[1]150107'!O98+'[1]250344м'!O98+'[1]091101'!O98+'[1]091107'!O98+'[1]120201'!O98+'[1]180109'!O98+'[1]180410'!O98+'[1]150118'!O98+'[1]250344'!O98+'[1]180409'!O98+'[1]10116'!O98</f>
        <v>0</v>
      </c>
      <c r="P98" s="369">
        <v>0</v>
      </c>
      <c r="Q98" s="447">
        <f>Q99</f>
        <v>0</v>
      </c>
      <c r="R98" s="447">
        <f aca="true" t="shared" si="3" ref="R98:AK98">R99</f>
        <v>0</v>
      </c>
      <c r="S98" s="447">
        <f t="shared" si="3"/>
        <v>0</v>
      </c>
      <c r="T98" s="447">
        <f t="shared" si="3"/>
        <v>0</v>
      </c>
      <c r="U98" s="447">
        <f t="shared" si="3"/>
        <v>0</v>
      </c>
      <c r="V98" s="447">
        <f t="shared" si="3"/>
        <v>0</v>
      </c>
      <c r="W98" s="447">
        <f t="shared" si="3"/>
        <v>0</v>
      </c>
      <c r="X98" s="447">
        <f t="shared" si="3"/>
        <v>0</v>
      </c>
      <c r="Y98" s="447">
        <f t="shared" si="3"/>
        <v>0</v>
      </c>
      <c r="Z98" s="447">
        <f t="shared" si="3"/>
        <v>0</v>
      </c>
      <c r="AA98" s="447">
        <f t="shared" si="3"/>
        <v>0</v>
      </c>
      <c r="AB98" s="447">
        <f t="shared" si="3"/>
        <v>0</v>
      </c>
      <c r="AC98" s="447">
        <f t="shared" si="3"/>
        <v>0</v>
      </c>
      <c r="AD98" s="447">
        <f t="shared" si="3"/>
        <v>0</v>
      </c>
      <c r="AE98" s="447">
        <f t="shared" si="3"/>
        <v>0</v>
      </c>
      <c r="AF98" s="447">
        <f t="shared" si="3"/>
        <v>0</v>
      </c>
      <c r="AG98" s="447">
        <f t="shared" si="3"/>
        <v>0</v>
      </c>
      <c r="AH98" s="447">
        <f t="shared" si="3"/>
        <v>0</v>
      </c>
      <c r="AI98" s="447">
        <f t="shared" si="3"/>
        <v>0</v>
      </c>
      <c r="AJ98" s="447">
        <f t="shared" si="3"/>
        <v>0</v>
      </c>
      <c r="AK98" s="447">
        <f t="shared" si="3"/>
        <v>0</v>
      </c>
    </row>
    <row r="99" spans="1:20" ht="20.25" customHeight="1">
      <c r="A99" s="302" t="s">
        <v>147</v>
      </c>
      <c r="B99" s="308">
        <v>4210</v>
      </c>
      <c r="C99" s="309" t="s">
        <v>143</v>
      </c>
      <c r="D99" s="369">
        <f>'[1]150101'!D99+'[1]150107'!D99+'[1]250344м'!D99+'[1]091101'!D99+'[1]091107'!D99+'[1]120201'!D99+'[1]180109'!D99+'[1]180410'!D99+'[1]150118'!D99+'[1]250344'!D99+'[1]180409'!D99+'[1]10116'!D99</f>
        <v>0</v>
      </c>
      <c r="E99" s="369">
        <f>'[1]150101'!E99+'[1]150107'!E99+'[1]250344м'!E99+'[1]091101'!E99+'[1]091107'!E99+'[1]120201'!E99+'[1]180109'!E99+'[1]180410'!E99+'[1]150118'!E99+'[1]250344'!E99+'[1]180409'!E99+'[1]10116'!E99</f>
        <v>0</v>
      </c>
      <c r="F99" s="369">
        <f>'[1]150101'!F99+'[1]150107'!F99+'[1]250344м'!F99+'[1]091101'!F99+'[1]091107'!F99+'[1]120201'!F99+'[1]180109'!F99+'[1]180410'!F99+'[1]150118'!F99+'[1]250344'!F99+'[1]180409'!F99+'[1]10116'!F99</f>
        <v>0</v>
      </c>
      <c r="G99" s="369">
        <f>'[1]150101'!G99+'[1]150107'!G99+'[1]250344м'!G99+'[1]091101'!G99+'[1]091107'!G99+'[1]120201'!G99+'[1]180109'!G99+'[1]180410'!G99+'[1]150118'!G99+'[1]250344'!G99+'[1]180409'!G99+'[1]10116'!G99</f>
        <v>0</v>
      </c>
      <c r="H99" s="369">
        <f>'[1]150101'!H99+'[1]150107'!H99+'[1]250344м'!H99+'[1]091101'!H99+'[1]091107'!H99+'[1]120201'!H99+'[1]180109'!H99+'[1]180410'!H99+'[1]150118'!H99+'[1]250344'!H99+'[1]180409'!H99+'[1]10116'!H99</f>
        <v>0</v>
      </c>
      <c r="I99" s="369">
        <v>0</v>
      </c>
      <c r="J99" s="369">
        <f>'[1]150101'!J99+'[1]150107'!J99+'[1]250344м'!J99+'[1]091101'!J99+'[1]091107'!J99+'[1]120201'!J99+'[1]180109'!J99+'[1]180410'!J99+'[1]150118'!J99+'[1]250344'!J99+'[1]180409'!J99+'[1]10116'!J99</f>
        <v>0</v>
      </c>
      <c r="K99" s="369">
        <f>'[1]150101'!K99+'[1]150107'!K99+'[1]250344м'!K99+'[1]091101'!K99+'[1]091107'!K99+'[1]120201'!K99+'[1]180109'!K99+'[1]180410'!K99+'[1]150118'!K99+'[1]250344'!K99+'[1]180409'!K99+'[1]10116'!K99</f>
        <v>0</v>
      </c>
      <c r="L99" s="369">
        <f>'[1]150101'!L99+'[1]150107'!L99+'[1]250344м'!L99+'[1]091101'!L99+'[1]091107'!L99+'[1]120201'!L99+'[1]180109'!L99+'[1]180410'!L99+'[1]150118'!L99+'[1]250344'!L99+'[1]180409'!L99+'[1]10116'!L99</f>
        <v>0</v>
      </c>
      <c r="M99" s="471">
        <v>0</v>
      </c>
      <c r="N99" s="369">
        <f>'[1]150101'!N99+'[1]150107'!N99+'[1]250344м'!N99+'[1]091101'!N99+'[1]091107'!N99+'[1]120201'!N99+'[1]180109'!N99+'[1]180410'!N99+'[1]150118'!N99+'[1]250344'!N99+'[1]180409'!N99+'[1]10116'!N99</f>
        <v>0</v>
      </c>
      <c r="O99" s="369">
        <f>'[1]150101'!O99+'[1]150107'!O99+'[1]250344м'!O99+'[1]091101'!O99+'[1]091107'!O99+'[1]120201'!O99+'[1]180109'!O99+'[1]180410'!O99+'[1]150118'!O99+'[1]250344'!O99+'[1]180409'!O99+'[1]10116'!O99</f>
        <v>0</v>
      </c>
      <c r="P99" s="369">
        <v>0</v>
      </c>
      <c r="Q99" s="447">
        <f>'[1]150101'!Q106+'[1]10116'!O99</f>
        <v>0</v>
      </c>
      <c r="R99" s="448">
        <f>'[1]150101'!R106+'[1]10116'!Q99</f>
        <v>0</v>
      </c>
      <c r="S99" s="448"/>
      <c r="T99" s="448">
        <f>'[1]150101'!T106+'[1]10116'!R99</f>
        <v>0</v>
      </c>
    </row>
    <row r="100" spans="1:20" ht="17.25" customHeight="1" hidden="1">
      <c r="A100" s="311" t="s">
        <v>148</v>
      </c>
      <c r="B100" s="312">
        <v>4220</v>
      </c>
      <c r="C100" s="313" t="s">
        <v>149</v>
      </c>
      <c r="D100" s="369">
        <f>'[1]150101'!D100+'[1]150107'!D100+'[1]250344м'!D100+'[1]091101'!D100+'[1]091107'!D100+'[1]120201'!D100+'[1]180109'!D100+'[1]180410'!D100+'[1]150118'!D100+'[1]250344'!D100+'[1]180409'!D100+'[1]10116'!D100</f>
        <v>0</v>
      </c>
      <c r="E100" s="369">
        <f>'[1]150101'!E100+'[1]150107'!E100+'[1]250344м'!E100+'[1]091101'!E100+'[1]091107'!E100+'[1]120201'!E100+'[1]180109'!E100+'[1]180410'!E100+'[1]150118'!E100+'[1]250344'!E100+'[1]180409'!E100+'[1]10116'!E100</f>
        <v>0</v>
      </c>
      <c r="F100" s="369">
        <f>'[1]150101'!F100+'[1]150107'!F100+'[1]250344м'!F100+'[1]091101'!F100+'[1]091107'!F100+'[1]120201'!F100+'[1]180109'!F100+'[1]180410'!F100+'[1]150118'!F100+'[1]250344'!F100+'[1]180409'!F100+'[1]10116'!F100</f>
        <v>0</v>
      </c>
      <c r="G100" s="369">
        <f>'[1]150101'!G100+'[1]150107'!G100+'[1]250344м'!G100+'[1]091101'!G100+'[1]091107'!G100+'[1]120201'!G100+'[1]180109'!G100+'[1]180410'!G100+'[1]150118'!G100+'[1]250344'!G100+'[1]180409'!G100+'[1]10116'!G100</f>
        <v>0</v>
      </c>
      <c r="H100" s="369">
        <f>'[1]150101'!H100+'[1]150107'!H100+'[1]250344м'!H100+'[1]091101'!H100+'[1]091107'!H100+'[1]120201'!H100+'[1]180109'!H100+'[1]180410'!H100+'[1]150118'!H100+'[1]250344'!H100+'[1]180409'!H100+'[1]10116'!H100</f>
        <v>0</v>
      </c>
      <c r="I100" s="369"/>
      <c r="J100" s="369">
        <f>'[1]150101'!J100+'[1]150107'!J100+'[1]250344м'!J100+'[1]091101'!J100+'[1]091107'!J100+'[1]120201'!J100+'[1]180109'!J100+'[1]180410'!J100+'[1]150118'!J100+'[1]250344'!J100+'[1]180409'!J100+'[1]10116'!J100</f>
        <v>0</v>
      </c>
      <c r="K100" s="369">
        <f>'[1]150101'!K100+'[1]150107'!K100+'[1]250344м'!K100+'[1]091101'!K100+'[1]091107'!K100+'[1]120201'!K100+'[1]180109'!K100+'[1]180410'!K100+'[1]150118'!K100+'[1]250344'!K100+'[1]180409'!K100+'[1]10116'!K100</f>
        <v>0</v>
      </c>
      <c r="L100" s="369">
        <f>'[1]150101'!L100+'[1]150107'!L100+'[1]250344м'!L100+'[1]091101'!L100+'[1]091107'!L100+'[1]120201'!L100+'[1]180109'!L100+'[1]180410'!L100+'[1]150118'!L100+'[1]250344'!L100+'[1]180409'!L100+'[1]10116'!L100</f>
        <v>0</v>
      </c>
      <c r="M100" s="369"/>
      <c r="N100" s="369">
        <f>'[1]150101'!N100+'[1]150107'!N100+'[1]250344м'!N100+'[1]091101'!N100+'[1]091107'!N100+'[1]120201'!N100+'[1]180109'!N100+'[1]180410'!N100+'[1]150118'!N100+'[1]250344'!N100+'[1]180409'!N100+'[1]10116'!N100</f>
        <v>0</v>
      </c>
      <c r="O100" s="369">
        <f>'[1]150101'!O100+'[1]150107'!O100+'[1]250344м'!O100+'[1]091101'!O100+'[1]091107'!O100+'[1]120201'!O100+'[1]180109'!O100+'[1]180410'!O100+'[1]150118'!O100+'[1]250344'!O100+'[1]180409'!O100+'[1]10116'!O100</f>
        <v>0</v>
      </c>
      <c r="P100" s="369"/>
      <c r="Q100" s="447"/>
      <c r="R100" s="448">
        <f>'[1]150101'!R107+'[1]10116'!Q100</f>
        <v>0</v>
      </c>
      <c r="S100" s="448"/>
      <c r="T100" s="448">
        <f>'[1]150101'!T107+'[1]10116'!R100</f>
        <v>0</v>
      </c>
    </row>
    <row r="101" spans="1:16" ht="18.75" customHeight="1">
      <c r="A101" s="314" t="s">
        <v>150</v>
      </c>
      <c r="B101" s="315">
        <v>5000</v>
      </c>
      <c r="C101" s="316" t="s">
        <v>145</v>
      </c>
      <c r="D101" s="474" t="s">
        <v>151</v>
      </c>
      <c r="E101" s="441">
        <f>'[1]150101'!E101+'[1]150107'!E101+'[1]250344м'!E101+'[1]091101'!E101+'[1]091107'!E101+'[1]120201'!E101+'[1]180109'!E101+'[1]180410'!E101+'[1]150118'!E101+'[1]250344'!E101+'[1]180409'!E101+'[1]10116'!E101</f>
        <v>10266000</v>
      </c>
      <c r="F101" s="448"/>
      <c r="G101" s="155"/>
      <c r="H101" s="474" t="s">
        <v>151</v>
      </c>
      <c r="I101" s="474" t="s">
        <v>151</v>
      </c>
      <c r="J101" s="474" t="s">
        <v>151</v>
      </c>
      <c r="K101" s="474" t="s">
        <v>151</v>
      </c>
      <c r="L101" s="474" t="s">
        <v>151</v>
      </c>
      <c r="M101" s="474" t="s">
        <v>151</v>
      </c>
      <c r="N101" s="474" t="s">
        <v>151</v>
      </c>
      <c r="O101" s="474" t="s">
        <v>151</v>
      </c>
      <c r="P101" s="474" t="s">
        <v>151</v>
      </c>
    </row>
    <row r="102" spans="1:24" ht="18.75" customHeight="1">
      <c r="A102" s="319" t="s">
        <v>152</v>
      </c>
      <c r="C102" s="3"/>
      <c r="D102" s="475"/>
      <c r="E102" s="475"/>
      <c r="F102" s="68"/>
      <c r="G102" s="68"/>
      <c r="H102" s="68"/>
      <c r="I102" s="68"/>
      <c r="J102" s="68"/>
      <c r="K102" s="68"/>
      <c r="L102" s="476"/>
      <c r="M102" s="476"/>
      <c r="N102" s="475"/>
      <c r="Q102" s="320"/>
      <c r="R102" s="4"/>
      <c r="S102" s="4"/>
      <c r="X102" s="1"/>
    </row>
    <row r="103" spans="1:24" ht="54.75" customHeight="1" thickBot="1">
      <c r="A103" s="321" t="s">
        <v>153</v>
      </c>
      <c r="B103" s="322"/>
      <c r="C103" s="322"/>
      <c r="D103" s="322"/>
      <c r="E103" s="323"/>
      <c r="F103" s="38"/>
      <c r="G103" s="38"/>
      <c r="H103" s="38"/>
      <c r="I103" s="38"/>
      <c r="J103" s="38"/>
      <c r="K103" s="324" t="s">
        <v>154</v>
      </c>
      <c r="L103" s="325"/>
      <c r="M103" s="326"/>
      <c r="N103" s="3"/>
      <c r="O103" s="320"/>
      <c r="P103" s="320"/>
      <c r="Q103" s="320"/>
      <c r="R103" s="4"/>
      <c r="S103" s="4"/>
      <c r="V103" s="1"/>
      <c r="W103" s="1"/>
      <c r="X103" s="1"/>
    </row>
    <row r="104" spans="1:21" s="111" customFormat="1" ht="18.75" customHeight="1">
      <c r="A104" s="327"/>
      <c r="B104" s="327"/>
      <c r="C104" s="328" t="s">
        <v>155</v>
      </c>
      <c r="D104" s="328"/>
      <c r="E104" s="326"/>
      <c r="F104" s="329"/>
      <c r="G104" s="329"/>
      <c r="H104" s="288"/>
      <c r="I104" s="288"/>
      <c r="J104" s="288"/>
      <c r="K104" s="330" t="s">
        <v>156</v>
      </c>
      <c r="L104" s="330"/>
      <c r="M104" s="331"/>
      <c r="N104" s="288"/>
      <c r="O104" s="288"/>
      <c r="P104" s="288"/>
      <c r="Q104" s="332"/>
      <c r="R104" s="212"/>
      <c r="S104" s="212"/>
      <c r="T104" s="212"/>
      <c r="U104" s="212"/>
    </row>
    <row r="105" spans="1:24" ht="37.5" customHeight="1" thickBot="1">
      <c r="A105" s="322" t="s">
        <v>157</v>
      </c>
      <c r="B105" s="32"/>
      <c r="C105" s="322"/>
      <c r="D105" s="322"/>
      <c r="E105" s="323"/>
      <c r="F105" s="38"/>
      <c r="G105" s="38"/>
      <c r="H105" s="38"/>
      <c r="I105" s="38"/>
      <c r="J105" s="38"/>
      <c r="K105" s="333" t="s">
        <v>158</v>
      </c>
      <c r="L105" s="323"/>
      <c r="M105" s="323"/>
      <c r="N105" s="3"/>
      <c r="O105" s="320"/>
      <c r="P105" s="320"/>
      <c r="Q105" s="320"/>
      <c r="R105" s="4"/>
      <c r="S105" s="4"/>
      <c r="V105" s="1"/>
      <c r="W105" s="1"/>
      <c r="X105" s="1"/>
    </row>
    <row r="106" spans="1:24" ht="17.25" customHeight="1">
      <c r="A106" s="334"/>
      <c r="B106" s="32"/>
      <c r="C106" s="328" t="s">
        <v>155</v>
      </c>
      <c r="D106" s="328"/>
      <c r="E106" s="323"/>
      <c r="F106" s="38"/>
      <c r="G106" s="38"/>
      <c r="H106" s="38"/>
      <c r="I106" s="38"/>
      <c r="J106" s="38"/>
      <c r="K106" s="330" t="s">
        <v>159</v>
      </c>
      <c r="L106" s="330"/>
      <c r="M106" s="331"/>
      <c r="N106" s="3"/>
      <c r="O106" s="320"/>
      <c r="P106" s="320"/>
      <c r="Q106" s="320"/>
      <c r="R106" s="4"/>
      <c r="S106" s="4"/>
      <c r="V106" s="1"/>
      <c r="W106" s="1"/>
      <c r="X106" s="1"/>
    </row>
    <row r="107" spans="1:24" ht="17.25" customHeight="1">
      <c r="A107" s="334"/>
      <c r="B107" s="32"/>
      <c r="C107" s="323"/>
      <c r="D107" s="323"/>
      <c r="E107" s="323"/>
      <c r="F107" s="38"/>
      <c r="G107" s="38"/>
      <c r="H107" s="38"/>
      <c r="I107" s="38"/>
      <c r="J107" s="38"/>
      <c r="K107" s="38"/>
      <c r="L107" s="323"/>
      <c r="M107" s="323"/>
      <c r="N107" s="3"/>
      <c r="O107" s="320"/>
      <c r="P107" s="320"/>
      <c r="Q107" s="320"/>
      <c r="R107" s="4"/>
      <c r="S107" s="4"/>
      <c r="V107" s="1"/>
      <c r="W107" s="1"/>
      <c r="X107" s="1"/>
    </row>
    <row r="108" spans="1:24" ht="17.25" customHeight="1">
      <c r="A108" s="334"/>
      <c r="C108" s="3"/>
      <c r="F108" s="4"/>
      <c r="N108" s="3"/>
      <c r="Q108" s="320"/>
      <c r="R108" s="4"/>
      <c r="S108" s="4"/>
      <c r="X108" s="1"/>
    </row>
    <row r="109" spans="1:24" ht="17.25" customHeight="1">
      <c r="A109" s="335" t="s">
        <v>160</v>
      </c>
      <c r="C109" s="3"/>
      <c r="F109" s="4"/>
      <c r="N109" s="3"/>
      <c r="Q109" s="320"/>
      <c r="R109" s="4"/>
      <c r="S109" s="4"/>
      <c r="X109" s="1"/>
    </row>
    <row r="110" ht="57" customHeight="1">
      <c r="A110" s="336" t="s">
        <v>161</v>
      </c>
    </row>
  </sheetData>
  <mergeCells count="21">
    <mergeCell ref="N81:O81"/>
    <mergeCell ref="C104:D104"/>
    <mergeCell ref="K104:L104"/>
    <mergeCell ref="C106:D106"/>
    <mergeCell ref="K106:L106"/>
    <mergeCell ref="K19:K20"/>
    <mergeCell ref="L19:M19"/>
    <mergeCell ref="N19:N20"/>
    <mergeCell ref="O19:P19"/>
    <mergeCell ref="D19:D20"/>
    <mergeCell ref="E19:E20"/>
    <mergeCell ref="H19:I19"/>
    <mergeCell ref="J19:J20"/>
    <mergeCell ref="A16:B16"/>
    <mergeCell ref="A19:A20"/>
    <mergeCell ref="B19:B20"/>
    <mergeCell ref="C19:C20"/>
    <mergeCell ref="K4:N4"/>
    <mergeCell ref="A6:N6"/>
    <mergeCell ref="A7:N7"/>
    <mergeCell ref="C8:E8"/>
  </mergeCells>
  <printOptions/>
  <pageMargins left="0.24" right="0.16" top="0.2" bottom="0.2" header="0.2" footer="0.2"/>
  <pageSetup horizontalDpi="600" verticalDpi="600" orientation="landscape" paperSize="9" scale="77" r:id="rId1"/>
  <rowBreaks count="1" manualBreakCount="1">
    <brk id="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110"/>
  <sheetViews>
    <sheetView view="pageBreakPreview" zoomScale="60" workbookViewId="0" topLeftCell="A87">
      <selection activeCell="A16" sqref="A16:D16"/>
    </sheetView>
  </sheetViews>
  <sheetFormatPr defaultColWidth="9.00390625" defaultRowHeight="17.25" customHeight="1"/>
  <cols>
    <col min="1" max="1" width="49.25390625" style="1" customWidth="1"/>
    <col min="2" max="2" width="6.75390625" style="2" customWidth="1"/>
    <col min="3" max="3" width="5.625" style="3" customWidth="1"/>
    <col min="4" max="5" width="13.375" style="3" customWidth="1"/>
    <col min="6" max="6" width="13.875" style="4" hidden="1" customWidth="1"/>
    <col min="7" max="7" width="16.50390625" style="4" hidden="1" customWidth="1"/>
    <col min="8" max="8" width="7.875" style="4" customWidth="1"/>
    <col min="9" max="9" width="7.375" style="4" customWidth="1"/>
    <col min="10" max="10" width="7.875" style="4" customWidth="1"/>
    <col min="11" max="11" width="14.50390625" style="4" customWidth="1"/>
    <col min="12" max="12" width="15.50390625" style="4" customWidth="1"/>
    <col min="13" max="13" width="8.625" style="4" customWidth="1"/>
    <col min="14" max="14" width="15.125" style="3" customWidth="1"/>
    <col min="15" max="15" width="14.75390625" style="3" customWidth="1"/>
    <col min="16" max="16" width="7.875" style="3" customWidth="1"/>
    <col min="17" max="17" width="14.50390625" style="320" customWidth="1"/>
    <col min="18" max="18" width="14.00390625" style="4" customWidth="1"/>
    <col min="19" max="19" width="10.875" style="4" hidden="1" customWidth="1"/>
    <col min="20" max="20" width="14.375" style="4" hidden="1" customWidth="1"/>
    <col min="21" max="21" width="15.125" style="4" customWidth="1"/>
    <col min="22" max="22" width="13.875" style="4" customWidth="1"/>
    <col min="23" max="23" width="15.75390625" style="4" customWidth="1"/>
    <col min="24" max="24" width="13.125" style="1" customWidth="1"/>
    <col min="25" max="25" width="14.50390625" style="1" customWidth="1"/>
    <col min="26" max="26" width="12.00390625" style="1" customWidth="1"/>
    <col min="27" max="16384" width="9.125" style="1" customWidth="1"/>
  </cols>
  <sheetData>
    <row r="1" spans="11:17" ht="17.25" customHeight="1">
      <c r="K1" s="5"/>
      <c r="L1" s="6" t="s">
        <v>0</v>
      </c>
      <c r="M1" s="6"/>
      <c r="N1" s="5"/>
      <c r="Q1" s="7"/>
    </row>
    <row r="2" spans="11:17" ht="17.25" customHeight="1">
      <c r="K2" s="6" t="s">
        <v>1</v>
      </c>
      <c r="L2" s="6"/>
      <c r="M2" s="6"/>
      <c r="N2" s="6"/>
      <c r="Q2" s="7"/>
    </row>
    <row r="3" spans="11:17" ht="17.25" customHeight="1">
      <c r="K3" s="6" t="s">
        <v>2</v>
      </c>
      <c r="L3" s="6"/>
      <c r="M3" s="6"/>
      <c r="N3" s="6"/>
      <c r="Q3" s="7"/>
    </row>
    <row r="4" spans="11:17" ht="17.25" customHeight="1">
      <c r="K4" s="8" t="s">
        <v>3</v>
      </c>
      <c r="L4" s="8"/>
      <c r="M4" s="8"/>
      <c r="N4" s="8"/>
      <c r="Q4" s="7"/>
    </row>
    <row r="5" spans="1:66" s="16" customFormat="1" ht="13.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2"/>
      <c r="L5" s="13"/>
      <c r="M5" s="13"/>
      <c r="N5" s="13"/>
      <c r="O5" s="11"/>
      <c r="P5" s="11"/>
      <c r="Q5" s="7"/>
      <c r="R5" s="14"/>
      <c r="S5" s="14"/>
      <c r="T5" s="14"/>
      <c r="U5" s="14"/>
      <c r="V5" s="7"/>
      <c r="W5" s="15"/>
      <c r="X5" s="7"/>
      <c r="Y5" s="7"/>
      <c r="Z5" s="7"/>
      <c r="AA5" s="14"/>
      <c r="AB5" s="14"/>
      <c r="AC5" s="14"/>
      <c r="AD5" s="7"/>
      <c r="AE5" s="15"/>
      <c r="AF5" s="7"/>
      <c r="AG5" s="7"/>
      <c r="AH5" s="7"/>
      <c r="AI5" s="14"/>
      <c r="AJ5" s="14"/>
      <c r="AK5" s="14"/>
      <c r="AL5" s="7"/>
      <c r="AM5" s="15"/>
      <c r="AN5" s="7"/>
      <c r="AO5" s="7"/>
      <c r="AP5" s="7"/>
      <c r="AQ5" s="14"/>
      <c r="AR5" s="14"/>
      <c r="AS5" s="14"/>
      <c r="AT5" s="7"/>
      <c r="AU5" s="15"/>
      <c r="AV5" s="7"/>
      <c r="AW5" s="7"/>
      <c r="AX5" s="7"/>
      <c r="AY5" s="14"/>
      <c r="AZ5" s="14"/>
      <c r="BA5" s="14"/>
      <c r="BB5" s="7"/>
      <c r="BC5" s="15"/>
      <c r="BD5" s="7"/>
      <c r="BE5" s="7"/>
      <c r="BF5" s="7"/>
      <c r="BG5" s="14"/>
      <c r="BH5" s="14"/>
      <c r="BI5" s="14"/>
      <c r="BJ5" s="7"/>
      <c r="BK5" s="15"/>
      <c r="BL5" s="7"/>
      <c r="BM5" s="7"/>
      <c r="BN5" s="7"/>
    </row>
    <row r="6" spans="1:66" s="22" customFormat="1" ht="15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7"/>
      <c r="R6" s="18"/>
      <c r="S6" s="18"/>
      <c r="T6" s="18"/>
      <c r="U6" s="19"/>
      <c r="V6" s="20"/>
      <c r="W6" s="21"/>
      <c r="X6" s="20"/>
      <c r="Y6" s="20"/>
      <c r="Z6" s="20"/>
      <c r="AA6" s="19"/>
      <c r="AB6" s="19"/>
      <c r="AC6" s="19"/>
      <c r="AD6" s="20"/>
      <c r="AE6" s="21"/>
      <c r="AF6" s="20"/>
      <c r="AG6" s="20"/>
      <c r="AH6" s="20"/>
      <c r="AI6" s="19"/>
      <c r="AJ6" s="19"/>
      <c r="AK6" s="19"/>
      <c r="AL6" s="20"/>
      <c r="AM6" s="21"/>
      <c r="AN6" s="20"/>
      <c r="AO6" s="20"/>
      <c r="AP6" s="20"/>
      <c r="AQ6" s="19"/>
      <c r="AR6" s="19"/>
      <c r="AS6" s="19"/>
      <c r="AT6" s="20"/>
      <c r="AU6" s="21"/>
      <c r="AV6" s="20"/>
      <c r="AW6" s="20"/>
      <c r="AX6" s="20"/>
      <c r="AY6" s="19"/>
      <c r="AZ6" s="19"/>
      <c r="BA6" s="19"/>
      <c r="BB6" s="20"/>
      <c r="BC6" s="21"/>
      <c r="BD6" s="20"/>
      <c r="BE6" s="20"/>
      <c r="BF6" s="20"/>
      <c r="BG6" s="19"/>
      <c r="BH6" s="19"/>
      <c r="BI6" s="19"/>
      <c r="BJ6" s="20"/>
      <c r="BK6" s="21"/>
      <c r="BL6" s="20"/>
      <c r="BM6" s="20"/>
      <c r="BN6" s="20"/>
    </row>
    <row r="7" spans="1:66" s="32" customFormat="1" ht="18.75" customHeight="1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6"/>
      <c r="O7" s="27"/>
      <c r="P7" s="27"/>
      <c r="Q7" s="28"/>
      <c r="R7" s="29"/>
      <c r="S7" s="29"/>
      <c r="T7" s="29"/>
      <c r="U7" s="29"/>
      <c r="V7" s="30"/>
      <c r="W7" s="31"/>
      <c r="X7" s="30"/>
      <c r="Y7" s="30"/>
      <c r="Z7" s="30"/>
      <c r="AA7" s="29"/>
      <c r="AB7" s="29"/>
      <c r="AC7" s="29"/>
      <c r="AD7" s="30"/>
      <c r="AE7" s="31"/>
      <c r="AF7" s="30"/>
      <c r="AG7" s="30"/>
      <c r="AH7" s="30"/>
      <c r="AI7" s="29"/>
      <c r="AJ7" s="29"/>
      <c r="AK7" s="29"/>
      <c r="AL7" s="30"/>
      <c r="AM7" s="31"/>
      <c r="AN7" s="30"/>
      <c r="AO7" s="30"/>
      <c r="AP7" s="30"/>
      <c r="AQ7" s="29"/>
      <c r="AR7" s="29"/>
      <c r="AS7" s="29"/>
      <c r="AT7" s="30"/>
      <c r="AU7" s="31"/>
      <c r="AV7" s="30"/>
      <c r="AW7" s="30"/>
      <c r="AX7" s="30"/>
      <c r="AY7" s="29"/>
      <c r="AZ7" s="29"/>
      <c r="BA7" s="29"/>
      <c r="BB7" s="30"/>
      <c r="BC7" s="31"/>
      <c r="BD7" s="30"/>
      <c r="BE7" s="30"/>
      <c r="BF7" s="30"/>
      <c r="BG7" s="29"/>
      <c r="BH7" s="29"/>
      <c r="BI7" s="29"/>
      <c r="BJ7" s="30"/>
      <c r="BK7" s="31"/>
      <c r="BL7" s="30"/>
      <c r="BM7" s="30"/>
      <c r="BN7" s="30"/>
    </row>
    <row r="8" spans="2:66" s="16" customFormat="1" ht="18">
      <c r="B8" s="33"/>
      <c r="C8" s="34" t="s">
        <v>6</v>
      </c>
      <c r="D8" s="35"/>
      <c r="E8" s="35"/>
      <c r="F8" s="36" t="s">
        <v>7</v>
      </c>
      <c r="G8" s="37"/>
      <c r="H8" s="36"/>
      <c r="I8" s="36"/>
      <c r="J8" s="38"/>
      <c r="K8" s="39"/>
      <c r="L8" s="40"/>
      <c r="M8" s="40"/>
      <c r="N8" s="41"/>
      <c r="O8" s="42"/>
      <c r="P8" s="42"/>
      <c r="Q8" s="43"/>
      <c r="R8" s="14"/>
      <c r="S8" s="14"/>
      <c r="T8" s="14"/>
      <c r="U8" s="14"/>
      <c r="V8" s="7"/>
      <c r="W8" s="15"/>
      <c r="X8" s="7"/>
      <c r="Y8" s="7"/>
      <c r="Z8" s="7"/>
      <c r="AA8" s="14"/>
      <c r="AB8" s="14"/>
      <c r="AC8" s="14"/>
      <c r="AD8" s="7"/>
      <c r="AE8" s="15"/>
      <c r="AF8" s="7"/>
      <c r="AG8" s="7"/>
      <c r="AH8" s="7"/>
      <c r="AI8" s="14"/>
      <c r="AJ8" s="14"/>
      <c r="AK8" s="14"/>
      <c r="AL8" s="7"/>
      <c r="AM8" s="15"/>
      <c r="AN8" s="7"/>
      <c r="AO8" s="7"/>
      <c r="AP8" s="7"/>
      <c r="AQ8" s="14"/>
      <c r="AR8" s="14"/>
      <c r="AS8" s="14"/>
      <c r="AT8" s="7"/>
      <c r="AU8" s="15"/>
      <c r="AV8" s="7"/>
      <c r="AW8" s="7"/>
      <c r="AX8" s="7"/>
      <c r="AY8" s="14"/>
      <c r="AZ8" s="14"/>
      <c r="BA8" s="14"/>
      <c r="BB8" s="7"/>
      <c r="BC8" s="15"/>
      <c r="BD8" s="7"/>
      <c r="BE8" s="7"/>
      <c r="BF8" s="7"/>
      <c r="BG8" s="14"/>
      <c r="BH8" s="14"/>
      <c r="BI8" s="14"/>
      <c r="BJ8" s="7"/>
      <c r="BK8" s="15"/>
      <c r="BL8" s="7"/>
      <c r="BM8" s="7"/>
      <c r="BN8" s="7"/>
    </row>
    <row r="9" spans="2:66" s="16" customFormat="1" ht="16.5" customHeight="1">
      <c r="B9" s="44"/>
      <c r="C9" s="44"/>
      <c r="D9" s="42"/>
      <c r="E9" s="33"/>
      <c r="F9" s="45"/>
      <c r="G9" s="45"/>
      <c r="H9" s="40"/>
      <c r="I9" s="40"/>
      <c r="J9" s="40"/>
      <c r="K9" s="39"/>
      <c r="L9" s="39"/>
      <c r="M9" s="39"/>
      <c r="N9" s="41" t="s">
        <v>8</v>
      </c>
      <c r="O9" s="42"/>
      <c r="P9" s="42"/>
      <c r="Q9" s="43"/>
      <c r="R9" s="14"/>
      <c r="S9" s="14"/>
      <c r="T9" s="14"/>
      <c r="U9" s="14"/>
      <c r="V9" s="7"/>
      <c r="W9" s="15"/>
      <c r="X9" s="7"/>
      <c r="Y9" s="7"/>
      <c r="Z9" s="7"/>
      <c r="AA9" s="14"/>
      <c r="AB9" s="14"/>
      <c r="AC9" s="14"/>
      <c r="AD9" s="7"/>
      <c r="AE9" s="15"/>
      <c r="AF9" s="7"/>
      <c r="AG9" s="7"/>
      <c r="AH9" s="7"/>
      <c r="AI9" s="14"/>
      <c r="AJ9" s="14"/>
      <c r="AK9" s="14"/>
      <c r="AL9" s="7"/>
      <c r="AM9" s="15"/>
      <c r="AN9" s="7"/>
      <c r="AO9" s="7"/>
      <c r="AP9" s="7"/>
      <c r="AQ9" s="14"/>
      <c r="AR9" s="14"/>
      <c r="AS9" s="14"/>
      <c r="AT9" s="7"/>
      <c r="AU9" s="15"/>
      <c r="AV9" s="7"/>
      <c r="AW9" s="7"/>
      <c r="AX9" s="7"/>
      <c r="AY9" s="14"/>
      <c r="AZ9" s="14"/>
      <c r="BA9" s="14"/>
      <c r="BB9" s="7"/>
      <c r="BC9" s="15"/>
      <c r="BD9" s="7"/>
      <c r="BE9" s="7"/>
      <c r="BF9" s="7"/>
      <c r="BG9" s="14"/>
      <c r="BH9" s="14"/>
      <c r="BI9" s="14"/>
      <c r="BJ9" s="7"/>
      <c r="BK9" s="15"/>
      <c r="BL9" s="7"/>
      <c r="BM9" s="7"/>
      <c r="BN9" s="7"/>
    </row>
    <row r="10" spans="1:66" s="46" customFormat="1" ht="18" customHeight="1">
      <c r="A10" s="46" t="s">
        <v>9</v>
      </c>
      <c r="B10" s="47"/>
      <c r="C10" s="47"/>
      <c r="D10" s="48"/>
      <c r="E10" s="48"/>
      <c r="F10" s="49"/>
      <c r="G10" s="49"/>
      <c r="H10" s="50"/>
      <c r="I10" s="50"/>
      <c r="J10" s="50"/>
      <c r="K10" s="51"/>
      <c r="L10" s="52" t="s">
        <v>10</v>
      </c>
      <c r="M10" s="52"/>
      <c r="N10" s="53" t="s">
        <v>11</v>
      </c>
      <c r="O10" s="48"/>
      <c r="P10" s="48"/>
      <c r="Q10" s="28"/>
      <c r="R10" s="49"/>
      <c r="S10" s="49"/>
      <c r="T10" s="49"/>
      <c r="U10" s="49"/>
      <c r="V10" s="54"/>
      <c r="W10" s="55"/>
      <c r="X10" s="54"/>
      <c r="Y10" s="54"/>
      <c r="Z10" s="54"/>
      <c r="AA10" s="49"/>
      <c r="AB10" s="49"/>
      <c r="AC10" s="49"/>
      <c r="AD10" s="54"/>
      <c r="AE10" s="55"/>
      <c r="AF10" s="54"/>
      <c r="AG10" s="54"/>
      <c r="AH10" s="54"/>
      <c r="AI10" s="49"/>
      <c r="AJ10" s="49"/>
      <c r="AK10" s="49"/>
      <c r="AL10" s="54"/>
      <c r="AM10" s="55"/>
      <c r="AN10" s="54"/>
      <c r="AO10" s="54"/>
      <c r="AP10" s="54"/>
      <c r="AQ10" s="49"/>
      <c r="AR10" s="49"/>
      <c r="AS10" s="49"/>
      <c r="AT10" s="54"/>
      <c r="AU10" s="55"/>
      <c r="AV10" s="54"/>
      <c r="AW10" s="54"/>
      <c r="AX10" s="54"/>
      <c r="AY10" s="49"/>
      <c r="AZ10" s="49"/>
      <c r="BA10" s="49"/>
      <c r="BB10" s="54"/>
      <c r="BC10" s="55"/>
      <c r="BD10" s="54"/>
      <c r="BE10" s="54"/>
      <c r="BF10" s="54"/>
      <c r="BG10" s="49"/>
      <c r="BH10" s="49"/>
      <c r="BI10" s="49"/>
      <c r="BJ10" s="54"/>
      <c r="BK10" s="55"/>
      <c r="BL10" s="54"/>
      <c r="BM10" s="54"/>
      <c r="BN10" s="54"/>
    </row>
    <row r="11" spans="1:66" s="16" customFormat="1" ht="18" customHeight="1">
      <c r="A11" s="56" t="s">
        <v>12</v>
      </c>
      <c r="B11" s="44"/>
      <c r="C11" s="44"/>
      <c r="D11" s="42"/>
      <c r="E11" s="42"/>
      <c r="F11" s="14"/>
      <c r="G11" s="14"/>
      <c r="H11" s="40"/>
      <c r="I11" s="40"/>
      <c r="J11" s="40"/>
      <c r="K11" s="39"/>
      <c r="L11" s="57" t="s">
        <v>13</v>
      </c>
      <c r="M11" s="57"/>
      <c r="N11" s="58">
        <v>4810137200</v>
      </c>
      <c r="O11" s="59"/>
      <c r="P11" s="59"/>
      <c r="Q11" s="30"/>
      <c r="R11" s="14"/>
      <c r="S11" s="14"/>
      <c r="T11" s="14"/>
      <c r="U11" s="14"/>
      <c r="V11" s="7"/>
      <c r="W11" s="15"/>
      <c r="X11" s="7"/>
      <c r="Y11" s="7"/>
      <c r="Z11" s="7"/>
      <c r="AA11" s="14"/>
      <c r="AB11" s="14"/>
      <c r="AC11" s="14"/>
      <c r="AD11" s="7"/>
      <c r="AE11" s="15"/>
      <c r="AF11" s="7"/>
      <c r="AG11" s="7"/>
      <c r="AH11" s="7"/>
      <c r="AI11" s="14"/>
      <c r="AJ11" s="14"/>
      <c r="AK11" s="14"/>
      <c r="AL11" s="7"/>
      <c r="AM11" s="15"/>
      <c r="AN11" s="7"/>
      <c r="AO11" s="7"/>
      <c r="AP11" s="7"/>
      <c r="AQ11" s="14"/>
      <c r="AR11" s="14"/>
      <c r="AS11" s="14"/>
      <c r="AT11" s="7"/>
      <c r="AU11" s="15"/>
      <c r="AV11" s="7"/>
      <c r="AW11" s="7"/>
      <c r="AX11" s="7"/>
      <c r="AY11" s="14"/>
      <c r="AZ11" s="14"/>
      <c r="BA11" s="14"/>
      <c r="BB11" s="7"/>
      <c r="BC11" s="15"/>
      <c r="BD11" s="7"/>
      <c r="BE11" s="7"/>
      <c r="BF11" s="7"/>
      <c r="BG11" s="14"/>
      <c r="BH11" s="14"/>
      <c r="BI11" s="14"/>
      <c r="BJ11" s="7"/>
      <c r="BK11" s="15"/>
      <c r="BL11" s="7"/>
      <c r="BM11" s="7"/>
      <c r="BN11" s="7"/>
    </row>
    <row r="12" spans="1:66" s="16" customFormat="1" ht="15" customHeight="1">
      <c r="A12" s="46" t="s">
        <v>14</v>
      </c>
      <c r="B12" s="44"/>
      <c r="C12" s="44"/>
      <c r="D12" s="42"/>
      <c r="E12" s="42"/>
      <c r="F12" s="14"/>
      <c r="G12" s="14"/>
      <c r="H12" s="40"/>
      <c r="I12" s="40"/>
      <c r="J12" s="40"/>
      <c r="K12" s="39"/>
      <c r="L12" s="60" t="s">
        <v>15</v>
      </c>
      <c r="M12" s="60"/>
      <c r="N12" s="61">
        <v>420</v>
      </c>
      <c r="O12" s="62"/>
      <c r="P12" s="62"/>
      <c r="Q12" s="28"/>
      <c r="R12" s="14"/>
      <c r="S12" s="14"/>
      <c r="T12" s="14"/>
      <c r="U12" s="14"/>
      <c r="V12" s="7"/>
      <c r="W12" s="15"/>
      <c r="X12" s="7"/>
      <c r="Y12" s="7"/>
      <c r="Z12" s="7"/>
      <c r="AA12" s="14"/>
      <c r="AB12" s="14"/>
      <c r="AC12" s="14"/>
      <c r="AD12" s="7"/>
      <c r="AE12" s="15"/>
      <c r="AF12" s="7"/>
      <c r="AG12" s="7"/>
      <c r="AH12" s="7"/>
      <c r="AI12" s="14"/>
      <c r="AJ12" s="14"/>
      <c r="AK12" s="14"/>
      <c r="AL12" s="7"/>
      <c r="AM12" s="15"/>
      <c r="AN12" s="7"/>
      <c r="AO12" s="7"/>
      <c r="AP12" s="7"/>
      <c r="AQ12" s="14"/>
      <c r="AR12" s="14"/>
      <c r="AS12" s="14"/>
      <c r="AT12" s="7"/>
      <c r="AU12" s="15"/>
      <c r="AV12" s="7"/>
      <c r="AW12" s="7"/>
      <c r="AX12" s="7"/>
      <c r="AY12" s="14"/>
      <c r="AZ12" s="14"/>
      <c r="BA12" s="14"/>
      <c r="BB12" s="7"/>
      <c r="BC12" s="15"/>
      <c r="BD12" s="7"/>
      <c r="BE12" s="7"/>
      <c r="BF12" s="7"/>
      <c r="BG12" s="14"/>
      <c r="BH12" s="14"/>
      <c r="BI12" s="14"/>
      <c r="BJ12" s="7"/>
      <c r="BK12" s="15"/>
      <c r="BL12" s="7"/>
      <c r="BM12" s="7"/>
      <c r="BN12" s="7"/>
    </row>
    <row r="13" spans="1:66" s="63" customFormat="1" ht="15" customHeight="1">
      <c r="A13" s="63" t="s">
        <v>16</v>
      </c>
      <c r="B13" s="64"/>
      <c r="C13" s="64"/>
      <c r="D13" s="65"/>
      <c r="E13" s="65"/>
      <c r="F13" s="66"/>
      <c r="G13" s="66"/>
      <c r="H13" s="67"/>
      <c r="I13" s="67"/>
      <c r="J13" s="67"/>
      <c r="K13" s="68"/>
      <c r="L13" s="60"/>
      <c r="M13" s="60"/>
      <c r="N13" s="69"/>
      <c r="O13" s="70"/>
      <c r="P13" s="70"/>
      <c r="Q13" s="28"/>
      <c r="R13" s="66"/>
      <c r="S13" s="66"/>
      <c r="T13" s="66"/>
      <c r="U13" s="66"/>
      <c r="V13" s="28"/>
      <c r="W13" s="71"/>
      <c r="X13" s="28"/>
      <c r="Y13" s="28"/>
      <c r="Z13" s="28"/>
      <c r="AA13" s="66"/>
      <c r="AB13" s="66"/>
      <c r="AC13" s="66"/>
      <c r="AD13" s="28"/>
      <c r="AE13" s="71"/>
      <c r="AF13" s="28"/>
      <c r="AG13" s="28"/>
      <c r="AH13" s="28"/>
      <c r="AI13" s="66"/>
      <c r="AJ13" s="66"/>
      <c r="AK13" s="66"/>
      <c r="AL13" s="28"/>
      <c r="AM13" s="71"/>
      <c r="AN13" s="28"/>
      <c r="AO13" s="28"/>
      <c r="AP13" s="28"/>
      <c r="AQ13" s="66"/>
      <c r="AR13" s="66"/>
      <c r="AS13" s="66"/>
      <c r="AT13" s="28"/>
      <c r="AU13" s="71"/>
      <c r="AV13" s="28"/>
      <c r="AW13" s="28"/>
      <c r="AX13" s="28"/>
      <c r="AY13" s="66"/>
      <c r="AZ13" s="66"/>
      <c r="BA13" s="66"/>
      <c r="BB13" s="28"/>
      <c r="BC13" s="71"/>
      <c r="BD13" s="28">
        <v>4</v>
      </c>
      <c r="BE13" s="28"/>
      <c r="BF13" s="28"/>
      <c r="BG13" s="66"/>
      <c r="BH13" s="66"/>
      <c r="BI13" s="66"/>
      <c r="BJ13" s="28"/>
      <c r="BK13" s="71"/>
      <c r="BL13" s="28"/>
      <c r="BM13" s="28"/>
      <c r="BN13" s="28"/>
    </row>
    <row r="14" spans="1:66" s="63" customFormat="1" ht="15" customHeight="1">
      <c r="A14" s="63" t="s">
        <v>17</v>
      </c>
      <c r="B14" s="64"/>
      <c r="C14" s="64"/>
      <c r="D14" s="65"/>
      <c r="E14" s="65"/>
      <c r="F14" s="66"/>
      <c r="G14" s="66"/>
      <c r="H14" s="67"/>
      <c r="I14" s="67"/>
      <c r="J14" s="67"/>
      <c r="K14" s="68"/>
      <c r="L14" s="68"/>
      <c r="M14" s="68"/>
      <c r="N14" s="69"/>
      <c r="O14" s="70"/>
      <c r="P14" s="70"/>
      <c r="Q14" s="28"/>
      <c r="R14" s="66"/>
      <c r="S14" s="66"/>
      <c r="T14" s="66"/>
      <c r="U14" s="66"/>
      <c r="V14" s="28"/>
      <c r="W14" s="71"/>
      <c r="X14" s="28"/>
      <c r="Y14" s="28"/>
      <c r="Z14" s="28"/>
      <c r="AA14" s="66"/>
      <c r="AB14" s="66"/>
      <c r="AC14" s="66"/>
      <c r="AD14" s="28"/>
      <c r="AE14" s="71"/>
      <c r="AF14" s="28"/>
      <c r="AG14" s="28"/>
      <c r="AH14" s="28"/>
      <c r="AI14" s="66"/>
      <c r="AJ14" s="66"/>
      <c r="AK14" s="66"/>
      <c r="AL14" s="28"/>
      <c r="AM14" s="71"/>
      <c r="AN14" s="28"/>
      <c r="AO14" s="28"/>
      <c r="AP14" s="28"/>
      <c r="AQ14" s="66"/>
      <c r="AR14" s="66"/>
      <c r="AS14" s="66"/>
      <c r="AT14" s="28"/>
      <c r="AU14" s="71"/>
      <c r="AV14" s="28"/>
      <c r="AW14" s="28"/>
      <c r="AX14" s="28"/>
      <c r="AY14" s="66"/>
      <c r="AZ14" s="66"/>
      <c r="BA14" s="66"/>
      <c r="BB14" s="28"/>
      <c r="BC14" s="71"/>
      <c r="BD14" s="28"/>
      <c r="BE14" s="28"/>
      <c r="BF14" s="28"/>
      <c r="BG14" s="66"/>
      <c r="BH14" s="66"/>
      <c r="BI14" s="66"/>
      <c r="BJ14" s="28"/>
      <c r="BK14" s="71"/>
      <c r="BL14" s="28"/>
      <c r="BM14" s="28"/>
      <c r="BN14" s="28"/>
    </row>
    <row r="15" spans="1:66" s="63" customFormat="1" ht="15" customHeight="1">
      <c r="A15" s="63" t="s">
        <v>18</v>
      </c>
      <c r="B15" s="64"/>
      <c r="C15" s="72"/>
      <c r="D15" s="73"/>
      <c r="E15" s="74"/>
      <c r="F15" s="74"/>
      <c r="G15" s="75"/>
      <c r="H15" s="72" t="s">
        <v>19</v>
      </c>
      <c r="I15" s="72"/>
      <c r="J15" s="76"/>
      <c r="K15" s="72"/>
      <c r="L15" s="68"/>
      <c r="M15" s="68"/>
      <c r="N15" s="69"/>
      <c r="O15" s="70"/>
      <c r="P15" s="70"/>
      <c r="Q15" s="28"/>
      <c r="R15" s="66"/>
      <c r="S15" s="66"/>
      <c r="T15" s="66"/>
      <c r="U15" s="66"/>
      <c r="V15" s="28"/>
      <c r="W15" s="71"/>
      <c r="X15" s="28"/>
      <c r="Y15" s="28"/>
      <c r="Z15" s="28"/>
      <c r="AA15" s="66"/>
      <c r="AB15" s="66"/>
      <c r="AC15" s="66"/>
      <c r="AD15" s="28"/>
      <c r="AE15" s="71"/>
      <c r="AF15" s="28"/>
      <c r="AG15" s="28"/>
      <c r="AH15" s="28"/>
      <c r="AI15" s="66"/>
      <c r="AJ15" s="66"/>
      <c r="AK15" s="66"/>
      <c r="AL15" s="28"/>
      <c r="AM15" s="71"/>
      <c r="AN15" s="28"/>
      <c r="AO15" s="28"/>
      <c r="AP15" s="28"/>
      <c r="AQ15" s="66"/>
      <c r="AR15" s="66"/>
      <c r="AS15" s="66"/>
      <c r="AT15" s="28"/>
      <c r="AU15" s="71"/>
      <c r="AV15" s="28"/>
      <c r="AW15" s="28"/>
      <c r="AX15" s="28"/>
      <c r="AY15" s="66"/>
      <c r="AZ15" s="66"/>
      <c r="BA15" s="66"/>
      <c r="BB15" s="28"/>
      <c r="BC15" s="71"/>
      <c r="BD15" s="28"/>
      <c r="BE15" s="28"/>
      <c r="BF15" s="28"/>
      <c r="BG15" s="66"/>
      <c r="BH15" s="66"/>
      <c r="BI15" s="66"/>
      <c r="BJ15" s="28"/>
      <c r="BK15" s="71"/>
      <c r="BL15" s="28"/>
      <c r="BM15" s="28"/>
      <c r="BN15" s="28"/>
    </row>
    <row r="16" spans="1:66" s="63" customFormat="1" ht="42.75" customHeight="1">
      <c r="A16" s="341" t="s">
        <v>20</v>
      </c>
      <c r="B16" s="341"/>
      <c r="C16" s="341"/>
      <c r="D16" s="341"/>
      <c r="E16" s="388" t="s">
        <v>165</v>
      </c>
      <c r="F16" s="66"/>
      <c r="G16" s="66"/>
      <c r="H16" s="389" t="s">
        <v>166</v>
      </c>
      <c r="I16" s="389"/>
      <c r="J16" s="390"/>
      <c r="K16" s="391"/>
      <c r="L16" s="68"/>
      <c r="M16" s="68"/>
      <c r="N16" s="69"/>
      <c r="O16" s="70"/>
      <c r="P16" s="70"/>
      <c r="Q16" s="28"/>
      <c r="R16" s="66"/>
      <c r="S16" s="66"/>
      <c r="T16" s="66"/>
      <c r="U16" s="66"/>
      <c r="V16" s="28"/>
      <c r="W16" s="71"/>
      <c r="X16" s="28"/>
      <c r="Y16" s="28"/>
      <c r="Z16" s="28"/>
      <c r="AA16" s="66"/>
      <c r="AB16" s="66"/>
      <c r="AC16" s="66"/>
      <c r="AD16" s="28"/>
      <c r="AE16" s="71"/>
      <c r="AF16" s="28"/>
      <c r="AG16" s="28"/>
      <c r="AH16" s="28"/>
      <c r="AI16" s="66"/>
      <c r="AJ16" s="66"/>
      <c r="AK16" s="66"/>
      <c r="AL16" s="28"/>
      <c r="AM16" s="71"/>
      <c r="AN16" s="28"/>
      <c r="AO16" s="28"/>
      <c r="AP16" s="28"/>
      <c r="AQ16" s="66"/>
      <c r="AR16" s="66"/>
      <c r="AS16" s="66"/>
      <c r="AT16" s="28"/>
      <c r="AU16" s="71"/>
      <c r="AV16" s="28"/>
      <c r="AW16" s="28"/>
      <c r="AX16" s="28"/>
      <c r="AY16" s="66"/>
      <c r="AZ16" s="66"/>
      <c r="BA16" s="66"/>
      <c r="BB16" s="28"/>
      <c r="BC16" s="71"/>
      <c r="BD16" s="28"/>
      <c r="BE16" s="28"/>
      <c r="BF16" s="28"/>
      <c r="BG16" s="66"/>
      <c r="BH16" s="66"/>
      <c r="BI16" s="66"/>
      <c r="BJ16" s="28"/>
      <c r="BK16" s="71"/>
      <c r="BL16" s="28"/>
      <c r="BM16" s="28"/>
      <c r="BN16" s="28"/>
    </row>
    <row r="17" spans="1:66" s="63" customFormat="1" ht="15" customHeight="1">
      <c r="A17" s="80" t="s">
        <v>22</v>
      </c>
      <c r="B17" s="64"/>
      <c r="C17" s="64"/>
      <c r="D17" s="65"/>
      <c r="E17" s="65"/>
      <c r="F17" s="66"/>
      <c r="G17" s="66"/>
      <c r="H17" s="81"/>
      <c r="I17" s="81"/>
      <c r="J17" s="81"/>
      <c r="K17" s="68"/>
      <c r="L17" s="68"/>
      <c r="M17" s="68"/>
      <c r="N17" s="82"/>
      <c r="O17" s="70"/>
      <c r="P17" s="70"/>
      <c r="Q17" s="28"/>
      <c r="R17" s="66"/>
      <c r="S17" s="66"/>
      <c r="T17" s="66"/>
      <c r="U17" s="66"/>
      <c r="V17" s="28"/>
      <c r="W17" s="71">
        <v>2</v>
      </c>
      <c r="X17" s="28"/>
      <c r="Y17" s="28"/>
      <c r="Z17" s="28"/>
      <c r="AA17" s="66"/>
      <c r="AB17" s="66"/>
      <c r="AC17" s="66"/>
      <c r="AD17" s="28"/>
      <c r="AE17" s="71"/>
      <c r="AF17" s="28"/>
      <c r="AG17" s="28"/>
      <c r="AH17" s="28"/>
      <c r="AI17" s="66"/>
      <c r="AJ17" s="66"/>
      <c r="AK17" s="66"/>
      <c r="AL17" s="28"/>
      <c r="AM17" s="71"/>
      <c r="AN17" s="28"/>
      <c r="AO17" s="28"/>
      <c r="AP17" s="28"/>
      <c r="AQ17" s="66"/>
      <c r="AR17" s="66"/>
      <c r="AS17" s="66">
        <v>3</v>
      </c>
      <c r="AT17" s="28"/>
      <c r="AU17" s="71"/>
      <c r="AV17" s="28"/>
      <c r="AW17" s="28"/>
      <c r="AX17" s="28"/>
      <c r="AY17" s="66"/>
      <c r="AZ17" s="66"/>
      <c r="BA17" s="66"/>
      <c r="BB17" s="28"/>
      <c r="BC17" s="71"/>
      <c r="BD17" s="28"/>
      <c r="BE17" s="28"/>
      <c r="BF17" s="28"/>
      <c r="BG17" s="66"/>
      <c r="BH17" s="66"/>
      <c r="BI17" s="66"/>
      <c r="BJ17" s="28"/>
      <c r="BK17" s="71"/>
      <c r="BL17" s="28"/>
      <c r="BM17" s="28"/>
      <c r="BN17" s="28"/>
    </row>
    <row r="18" spans="1:66" s="63" customFormat="1" ht="15" customHeight="1" thickBot="1">
      <c r="A18" s="63" t="s">
        <v>23</v>
      </c>
      <c r="B18" s="64"/>
      <c r="C18" s="64"/>
      <c r="D18" s="65"/>
      <c r="E18" s="65"/>
      <c r="F18" s="66"/>
      <c r="G18" s="66"/>
      <c r="H18" s="81"/>
      <c r="I18" s="81"/>
      <c r="J18" s="81"/>
      <c r="K18" s="68"/>
      <c r="L18" s="68"/>
      <c r="M18" s="68"/>
      <c r="N18" s="81"/>
      <c r="O18" s="65"/>
      <c r="P18" s="65"/>
      <c r="Q18" s="28"/>
      <c r="R18" s="66"/>
      <c r="S18" s="66"/>
      <c r="T18" s="66"/>
      <c r="U18" s="66"/>
      <c r="V18" s="28"/>
      <c r="W18" s="83" t="s">
        <v>24</v>
      </c>
      <c r="X18" s="28"/>
      <c r="Y18" s="28"/>
      <c r="Z18" s="28"/>
      <c r="AA18" s="66"/>
      <c r="AB18" s="66"/>
      <c r="AC18" s="66"/>
      <c r="AD18" s="28"/>
      <c r="AE18" s="84" t="s">
        <v>25</v>
      </c>
      <c r="AF18" s="28"/>
      <c r="AG18" s="28"/>
      <c r="AH18" s="28"/>
      <c r="AI18" s="66"/>
      <c r="AJ18" s="66"/>
      <c r="AK18" s="66"/>
      <c r="AL18" s="28"/>
      <c r="AM18" s="85" t="s">
        <v>26</v>
      </c>
      <c r="AN18" s="28"/>
      <c r="AO18" s="28"/>
      <c r="AP18" s="28"/>
      <c r="AQ18" s="66"/>
      <c r="AR18" s="66"/>
      <c r="AS18" s="66"/>
      <c r="AT18" s="86" t="s">
        <v>27</v>
      </c>
      <c r="AU18" s="71"/>
      <c r="AV18" s="28"/>
      <c r="AW18" s="28"/>
      <c r="AX18" s="28"/>
      <c r="AY18" s="66"/>
      <c r="AZ18" s="66"/>
      <c r="BA18" s="66"/>
      <c r="BB18" s="87" t="s">
        <v>28</v>
      </c>
      <c r="BC18" s="71"/>
      <c r="BD18" s="28"/>
      <c r="BE18" s="28"/>
      <c r="BF18" s="28"/>
      <c r="BG18" s="66"/>
      <c r="BH18" s="66"/>
      <c r="BI18" s="66"/>
      <c r="BJ18" s="43" t="s">
        <v>29</v>
      </c>
      <c r="BK18" s="71"/>
      <c r="BL18" s="28"/>
      <c r="BM18" s="28"/>
      <c r="BN18" s="28"/>
    </row>
    <row r="19" spans="1:31" s="111" customFormat="1" ht="60" customHeight="1" thickTop="1">
      <c r="A19" s="88" t="s">
        <v>30</v>
      </c>
      <c r="B19" s="89" t="s">
        <v>31</v>
      </c>
      <c r="C19" s="90" t="s">
        <v>32</v>
      </c>
      <c r="D19" s="91" t="s">
        <v>33</v>
      </c>
      <c r="E19" s="92" t="s">
        <v>34</v>
      </c>
      <c r="F19" s="93" t="s">
        <v>35</v>
      </c>
      <c r="G19" s="94" t="s">
        <v>36</v>
      </c>
      <c r="H19" s="95" t="s">
        <v>37</v>
      </c>
      <c r="I19" s="96"/>
      <c r="J19" s="97" t="s">
        <v>38</v>
      </c>
      <c r="K19" s="98" t="s">
        <v>39</v>
      </c>
      <c r="L19" s="99" t="s">
        <v>40</v>
      </c>
      <c r="M19" s="100"/>
      <c r="N19" s="98" t="s">
        <v>41</v>
      </c>
      <c r="O19" s="99" t="s">
        <v>42</v>
      </c>
      <c r="P19" s="101"/>
      <c r="Q19" s="102" t="s">
        <v>43</v>
      </c>
      <c r="R19" s="103" t="s">
        <v>44</v>
      </c>
      <c r="S19" s="104" t="s">
        <v>35</v>
      </c>
      <c r="T19" s="105" t="s">
        <v>36</v>
      </c>
      <c r="U19" s="106" t="s">
        <v>45</v>
      </c>
      <c r="V19" s="106" t="s">
        <v>38</v>
      </c>
      <c r="W19" s="107" t="s">
        <v>46</v>
      </c>
      <c r="X19" s="107" t="s">
        <v>47</v>
      </c>
      <c r="Y19" s="106" t="s">
        <v>48</v>
      </c>
      <c r="Z19" s="108" t="s">
        <v>49</v>
      </c>
      <c r="AA19" s="109" t="s">
        <v>50</v>
      </c>
      <c r="AB19" s="109" t="s">
        <v>51</v>
      </c>
      <c r="AC19" s="109" t="s">
        <v>52</v>
      </c>
      <c r="AD19" s="109" t="s">
        <v>53</v>
      </c>
      <c r="AE19" s="110" t="s">
        <v>50</v>
      </c>
    </row>
    <row r="20" spans="1:31" s="111" customFormat="1" ht="59.25" customHeight="1">
      <c r="A20" s="112"/>
      <c r="B20" s="113"/>
      <c r="C20" s="114"/>
      <c r="D20" s="115"/>
      <c r="E20" s="344"/>
      <c r="F20" s="117"/>
      <c r="G20" s="345"/>
      <c r="H20" s="346" t="s">
        <v>54</v>
      </c>
      <c r="I20" s="119" t="s">
        <v>55</v>
      </c>
      <c r="J20" s="116"/>
      <c r="K20" s="116"/>
      <c r="L20" s="346" t="s">
        <v>54</v>
      </c>
      <c r="M20" s="119" t="s">
        <v>56</v>
      </c>
      <c r="N20" s="116"/>
      <c r="O20" s="346" t="s">
        <v>54</v>
      </c>
      <c r="P20" s="119" t="s">
        <v>55</v>
      </c>
      <c r="Q20" s="121"/>
      <c r="R20" s="122"/>
      <c r="S20" s="123"/>
      <c r="T20" s="124"/>
      <c r="U20" s="125"/>
      <c r="V20" s="125"/>
      <c r="W20" s="126"/>
      <c r="X20" s="127"/>
      <c r="Y20" s="125"/>
      <c r="Z20" s="128"/>
      <c r="AA20" s="129"/>
      <c r="AB20" s="129"/>
      <c r="AC20" s="130"/>
      <c r="AD20" s="131"/>
      <c r="AE20" s="132"/>
    </row>
    <row r="21" spans="1:31" s="140" customFormat="1" ht="16.5" customHeight="1" thickBot="1">
      <c r="A21" s="133">
        <v>1</v>
      </c>
      <c r="B21" s="133">
        <v>2</v>
      </c>
      <c r="C21" s="134">
        <v>3</v>
      </c>
      <c r="D21" s="133">
        <v>4</v>
      </c>
      <c r="E21" s="133">
        <v>5</v>
      </c>
      <c r="F21" s="134">
        <v>5</v>
      </c>
      <c r="G21" s="347">
        <v>6</v>
      </c>
      <c r="H21" s="133">
        <v>6</v>
      </c>
      <c r="I21" s="134">
        <v>7</v>
      </c>
      <c r="J21" s="134">
        <v>8</v>
      </c>
      <c r="K21" s="347">
        <v>9</v>
      </c>
      <c r="L21" s="133">
        <v>10</v>
      </c>
      <c r="M21" s="134">
        <v>11</v>
      </c>
      <c r="N21" s="138">
        <v>12</v>
      </c>
      <c r="O21" s="137">
        <v>13</v>
      </c>
      <c r="P21" s="138">
        <v>14</v>
      </c>
      <c r="Q21" s="134">
        <v>4</v>
      </c>
      <c r="R21" s="135">
        <v>5</v>
      </c>
      <c r="S21" s="135">
        <v>5</v>
      </c>
      <c r="T21" s="133">
        <v>6</v>
      </c>
      <c r="U21" s="135">
        <v>6</v>
      </c>
      <c r="V21" s="134">
        <v>7</v>
      </c>
      <c r="W21" s="133">
        <v>8</v>
      </c>
      <c r="X21" s="135">
        <v>9</v>
      </c>
      <c r="Y21" s="136">
        <v>10</v>
      </c>
      <c r="Z21" s="139">
        <v>11</v>
      </c>
      <c r="AA21" s="135">
        <v>9</v>
      </c>
      <c r="AB21" s="136">
        <v>10</v>
      </c>
      <c r="AC21" s="139">
        <v>11</v>
      </c>
      <c r="AD21" s="133">
        <v>8</v>
      </c>
      <c r="AE21" s="135">
        <v>9</v>
      </c>
    </row>
    <row r="22" spans="1:31" s="149" customFormat="1" ht="15" customHeight="1" thickBot="1">
      <c r="A22" s="141" t="s">
        <v>57</v>
      </c>
      <c r="B22" s="142" t="s">
        <v>58</v>
      </c>
      <c r="C22" s="143" t="s">
        <v>59</v>
      </c>
      <c r="D22" s="147">
        <f>Q22</f>
        <v>3466000</v>
      </c>
      <c r="E22" s="147">
        <f>R22</f>
        <v>3466000</v>
      </c>
      <c r="F22" s="145">
        <f>S22</f>
        <v>0</v>
      </c>
      <c r="G22" s="145">
        <f>T22</f>
        <v>0</v>
      </c>
      <c r="H22" s="145">
        <f>U22</f>
        <v>0</v>
      </c>
      <c r="I22" s="145">
        <v>0</v>
      </c>
      <c r="J22" s="145">
        <f>V22</f>
        <v>0</v>
      </c>
      <c r="K22" s="147">
        <f>W22</f>
        <v>3111750.3600000003</v>
      </c>
      <c r="L22" s="147">
        <f>X22</f>
        <v>3111750.3600000003</v>
      </c>
      <c r="M22" s="145">
        <v>0</v>
      </c>
      <c r="N22" s="147">
        <f aca="true" t="shared" si="0" ref="N22:O38">Y22</f>
        <v>3111750.3600000003</v>
      </c>
      <c r="O22" s="145">
        <f t="shared" si="0"/>
        <v>0</v>
      </c>
      <c r="P22" s="145">
        <v>0</v>
      </c>
      <c r="Q22" s="148">
        <f>Q24+Q63+Q89+Q98+Q101</f>
        <v>3466000</v>
      </c>
      <c r="R22" s="148">
        <f>R26+R30+R33+R34+R41+R50+R49+R58+R101</f>
        <v>3466000</v>
      </c>
      <c r="S22" s="148">
        <f aca="true" t="shared" si="1" ref="S22:Z22">S24+S63+S89+S98+S101</f>
        <v>0</v>
      </c>
      <c r="T22" s="148">
        <f t="shared" si="1"/>
        <v>0</v>
      </c>
      <c r="U22" s="148">
        <f t="shared" si="1"/>
        <v>0</v>
      </c>
      <c r="V22" s="148">
        <f t="shared" si="1"/>
        <v>0</v>
      </c>
      <c r="W22" s="148">
        <f t="shared" si="1"/>
        <v>3111750.3600000003</v>
      </c>
      <c r="X22" s="148">
        <f t="shared" si="1"/>
        <v>3111750.3600000003</v>
      </c>
      <c r="Y22" s="148">
        <f t="shared" si="1"/>
        <v>3111750.3600000003</v>
      </c>
      <c r="Z22" s="148">
        <f t="shared" si="1"/>
        <v>0</v>
      </c>
      <c r="AA22" s="148">
        <f>AA24+AA63+AA89</f>
        <v>0</v>
      </c>
      <c r="AB22" s="148">
        <f>AB24+AB63+AB89</f>
        <v>0</v>
      </c>
      <c r="AC22" s="148">
        <f>AC24+AC63+AC89</f>
        <v>0</v>
      </c>
      <c r="AD22" s="148">
        <f>AD24+AD63+AD89</f>
        <v>0</v>
      </c>
      <c r="AE22" s="148">
        <f>AE24+AE63+AE89</f>
        <v>0</v>
      </c>
    </row>
    <row r="23" spans="1:31" s="149" customFormat="1" ht="13.5" customHeight="1">
      <c r="A23" s="141" t="s">
        <v>60</v>
      </c>
      <c r="B23" s="142"/>
      <c r="C23" s="143"/>
      <c r="D23" s="147"/>
      <c r="E23" s="147"/>
      <c r="F23" s="145"/>
      <c r="G23" s="145"/>
      <c r="H23" s="145"/>
      <c r="I23" s="145"/>
      <c r="J23" s="145"/>
      <c r="K23" s="392"/>
      <c r="L23" s="392"/>
      <c r="M23" s="145"/>
      <c r="N23" s="392"/>
      <c r="O23" s="145"/>
      <c r="P23" s="145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</row>
    <row r="24" spans="1:64" ht="18" customHeight="1">
      <c r="A24" s="151" t="s">
        <v>61</v>
      </c>
      <c r="B24" s="152">
        <v>2000</v>
      </c>
      <c r="C24" s="143" t="s">
        <v>62</v>
      </c>
      <c r="D24" s="145">
        <f aca="true" t="shared" si="2" ref="D24:H35">Q24</f>
        <v>0</v>
      </c>
      <c r="E24" s="145">
        <f t="shared" si="2"/>
        <v>0</v>
      </c>
      <c r="F24" s="145">
        <f t="shared" si="2"/>
        <v>0</v>
      </c>
      <c r="G24" s="145">
        <f t="shared" si="2"/>
        <v>0</v>
      </c>
      <c r="H24" s="145">
        <f t="shared" si="2"/>
        <v>0</v>
      </c>
      <c r="I24" s="145">
        <v>0</v>
      </c>
      <c r="J24" s="145">
        <f aca="true" t="shared" si="3" ref="J24:L35">V24</f>
        <v>0</v>
      </c>
      <c r="K24" s="145">
        <f t="shared" si="3"/>
        <v>0</v>
      </c>
      <c r="L24" s="145">
        <f t="shared" si="3"/>
        <v>0</v>
      </c>
      <c r="M24" s="145">
        <v>0</v>
      </c>
      <c r="N24" s="145">
        <f t="shared" si="0"/>
        <v>0</v>
      </c>
      <c r="O24" s="145">
        <f t="shared" si="0"/>
        <v>0</v>
      </c>
      <c r="P24" s="145">
        <v>0</v>
      </c>
      <c r="Q24" s="153">
        <f>Q25+Q31+Q51+Q54+Q58+Q62</f>
        <v>0</v>
      </c>
      <c r="R24" s="153"/>
      <c r="S24" s="153">
        <f aca="true" t="shared" si="4" ref="S24:Z24">S25+S31+S51+S54+S58+S62</f>
        <v>0</v>
      </c>
      <c r="T24" s="153">
        <f t="shared" si="4"/>
        <v>0</v>
      </c>
      <c r="U24" s="153">
        <f t="shared" si="4"/>
        <v>0</v>
      </c>
      <c r="V24" s="153">
        <f t="shared" si="4"/>
        <v>0</v>
      </c>
      <c r="W24" s="153">
        <f t="shared" si="4"/>
        <v>0</v>
      </c>
      <c r="X24" s="153">
        <f t="shared" si="4"/>
        <v>0</v>
      </c>
      <c r="Y24" s="153">
        <f t="shared" si="4"/>
        <v>0</v>
      </c>
      <c r="Z24" s="153">
        <f t="shared" si="4"/>
        <v>0</v>
      </c>
      <c r="AA24" s="153">
        <f aca="true" t="shared" si="5" ref="AA24:AI24">AA25+AA54+AA51</f>
        <v>0</v>
      </c>
      <c r="AB24" s="153">
        <f t="shared" si="5"/>
        <v>0</v>
      </c>
      <c r="AC24" s="153">
        <f t="shared" si="5"/>
        <v>0</v>
      </c>
      <c r="AD24" s="153">
        <f t="shared" si="5"/>
        <v>0</v>
      </c>
      <c r="AE24" s="153">
        <f t="shared" si="5"/>
        <v>0</v>
      </c>
      <c r="AF24" s="153">
        <f t="shared" si="5"/>
        <v>0</v>
      </c>
      <c r="AG24" s="153">
        <f t="shared" si="5"/>
        <v>0</v>
      </c>
      <c r="AH24" s="153">
        <f t="shared" si="5"/>
        <v>0</v>
      </c>
      <c r="AI24" s="153">
        <f t="shared" si="5"/>
        <v>0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ht="18" customHeight="1">
      <c r="A25" s="154" t="s">
        <v>63</v>
      </c>
      <c r="B25" s="152">
        <v>2100</v>
      </c>
      <c r="C25" s="143" t="s">
        <v>64</v>
      </c>
      <c r="D25" s="145">
        <f t="shared" si="2"/>
        <v>0</v>
      </c>
      <c r="E25" s="145">
        <f t="shared" si="2"/>
        <v>0</v>
      </c>
      <c r="F25" s="145">
        <f t="shared" si="2"/>
        <v>0</v>
      </c>
      <c r="G25" s="145">
        <f t="shared" si="2"/>
        <v>0</v>
      </c>
      <c r="H25" s="145">
        <f t="shared" si="2"/>
        <v>0</v>
      </c>
      <c r="I25" s="145">
        <v>0</v>
      </c>
      <c r="J25" s="145">
        <f t="shared" si="3"/>
        <v>0</v>
      </c>
      <c r="K25" s="145">
        <f t="shared" si="3"/>
        <v>0</v>
      </c>
      <c r="L25" s="145">
        <f t="shared" si="3"/>
        <v>0</v>
      </c>
      <c r="M25" s="145">
        <v>0</v>
      </c>
      <c r="N25" s="145">
        <f t="shared" si="0"/>
        <v>0</v>
      </c>
      <c r="O25" s="145">
        <f t="shared" si="0"/>
        <v>0</v>
      </c>
      <c r="P25" s="145">
        <v>0</v>
      </c>
      <c r="Q25" s="153">
        <f>Q26+Q30</f>
        <v>0</v>
      </c>
      <c r="R25" s="153"/>
      <c r="S25" s="153">
        <f aca="true" t="shared" si="6" ref="S25:Z25">S26+S30</f>
        <v>0</v>
      </c>
      <c r="T25" s="153">
        <f t="shared" si="6"/>
        <v>0</v>
      </c>
      <c r="U25" s="153">
        <f t="shared" si="6"/>
        <v>0</v>
      </c>
      <c r="V25" s="153">
        <f t="shared" si="6"/>
        <v>0</v>
      </c>
      <c r="W25" s="153">
        <f t="shared" si="6"/>
        <v>0</v>
      </c>
      <c r="X25" s="153">
        <f t="shared" si="6"/>
        <v>0</v>
      </c>
      <c r="Y25" s="153">
        <f t="shared" si="6"/>
        <v>0</v>
      </c>
      <c r="Z25" s="153">
        <f t="shared" si="6"/>
        <v>0</v>
      </c>
      <c r="AA25" s="155"/>
      <c r="AB25" s="155"/>
      <c r="AC25" s="155"/>
      <c r="AD25" s="155"/>
      <c r="AE25" s="155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s="161" customFormat="1" ht="17.25" customHeight="1">
      <c r="A26" s="156" t="s">
        <v>65</v>
      </c>
      <c r="B26" s="152">
        <v>2110</v>
      </c>
      <c r="C26" s="143" t="s">
        <v>66</v>
      </c>
      <c r="D26" s="145">
        <f t="shared" si="2"/>
        <v>0</v>
      </c>
      <c r="E26" s="145">
        <f t="shared" si="2"/>
        <v>0</v>
      </c>
      <c r="F26" s="145">
        <f t="shared" si="2"/>
        <v>0</v>
      </c>
      <c r="G26" s="145">
        <f t="shared" si="2"/>
        <v>0</v>
      </c>
      <c r="H26" s="145">
        <f t="shared" si="2"/>
        <v>0</v>
      </c>
      <c r="I26" s="145">
        <v>0</v>
      </c>
      <c r="J26" s="145">
        <f t="shared" si="3"/>
        <v>0</v>
      </c>
      <c r="K26" s="145">
        <f t="shared" si="3"/>
        <v>0</v>
      </c>
      <c r="L26" s="145">
        <f t="shared" si="3"/>
        <v>0</v>
      </c>
      <c r="M26" s="145">
        <v>0</v>
      </c>
      <c r="N26" s="145">
        <f t="shared" si="0"/>
        <v>0</v>
      </c>
      <c r="O26" s="145">
        <f t="shared" si="0"/>
        <v>0</v>
      </c>
      <c r="P26" s="145">
        <v>0</v>
      </c>
      <c r="Q26" s="157">
        <f aca="true" t="shared" si="7" ref="Q26:Z26">Q28+Q29</f>
        <v>0</v>
      </c>
      <c r="R26" s="157"/>
      <c r="S26" s="157">
        <f t="shared" si="7"/>
        <v>0</v>
      </c>
      <c r="T26" s="157">
        <f t="shared" si="7"/>
        <v>0</v>
      </c>
      <c r="U26" s="157">
        <f t="shared" si="7"/>
        <v>0</v>
      </c>
      <c r="V26" s="157">
        <f t="shared" si="7"/>
        <v>0</v>
      </c>
      <c r="W26" s="157">
        <f t="shared" si="7"/>
        <v>0</v>
      </c>
      <c r="X26" s="157">
        <f t="shared" si="7"/>
        <v>0</v>
      </c>
      <c r="Y26" s="157">
        <f t="shared" si="7"/>
        <v>0</v>
      </c>
      <c r="Z26" s="157">
        <f t="shared" si="7"/>
        <v>0</v>
      </c>
      <c r="AA26" s="158"/>
      <c r="AB26" s="158"/>
      <c r="AC26" s="158"/>
      <c r="AD26" s="158"/>
      <c r="AE26" s="159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</row>
    <row r="27" spans="1:64" s="161" customFormat="1" ht="17.25" customHeight="1" hidden="1">
      <c r="A27" s="162" t="s">
        <v>67</v>
      </c>
      <c r="B27" s="152">
        <v>1110</v>
      </c>
      <c r="C27" s="143" t="s">
        <v>68</v>
      </c>
      <c r="D27" s="145">
        <f t="shared" si="2"/>
        <v>0</v>
      </c>
      <c r="E27" s="145">
        <f t="shared" si="2"/>
        <v>0</v>
      </c>
      <c r="F27" s="145">
        <f t="shared" si="2"/>
        <v>0</v>
      </c>
      <c r="G27" s="145">
        <f t="shared" si="2"/>
        <v>0</v>
      </c>
      <c r="H27" s="145">
        <f t="shared" si="2"/>
        <v>0</v>
      </c>
      <c r="I27" s="145">
        <v>0</v>
      </c>
      <c r="J27" s="145">
        <f t="shared" si="3"/>
        <v>0</v>
      </c>
      <c r="K27" s="145">
        <f t="shared" si="3"/>
        <v>0</v>
      </c>
      <c r="L27" s="145">
        <f t="shared" si="3"/>
        <v>0</v>
      </c>
      <c r="M27" s="145">
        <v>0</v>
      </c>
      <c r="N27" s="145">
        <f t="shared" si="0"/>
        <v>0</v>
      </c>
      <c r="O27" s="145">
        <f t="shared" si="0"/>
        <v>0</v>
      </c>
      <c r="P27" s="145">
        <v>0</v>
      </c>
      <c r="Q27" s="157">
        <f>Q28+Q29</f>
        <v>0</v>
      </c>
      <c r="R27" s="163">
        <f>R28+R29</f>
        <v>0</v>
      </c>
      <c r="S27" s="163"/>
      <c r="T27" s="164">
        <f>T28+T29</f>
        <v>0</v>
      </c>
      <c r="U27" s="165">
        <f>U28+U29</f>
        <v>0</v>
      </c>
      <c r="V27" s="164">
        <f>V28+V29</f>
        <v>0</v>
      </c>
      <c r="W27" s="164">
        <f>W28+W29</f>
        <v>0</v>
      </c>
      <c r="X27" s="158"/>
      <c r="Y27" s="158"/>
      <c r="Z27" s="158"/>
      <c r="AA27" s="158"/>
      <c r="AB27" s="158"/>
      <c r="AC27" s="158"/>
      <c r="AD27" s="158"/>
      <c r="AE27" s="159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</row>
    <row r="28" spans="1:64" ht="17.25" customHeight="1">
      <c r="A28" s="156" t="s">
        <v>69</v>
      </c>
      <c r="B28" s="166">
        <v>2111</v>
      </c>
      <c r="C28" s="143" t="s">
        <v>70</v>
      </c>
      <c r="D28" s="145">
        <f t="shared" si="2"/>
        <v>0</v>
      </c>
      <c r="E28" s="145">
        <f t="shared" si="2"/>
        <v>0</v>
      </c>
      <c r="F28" s="145">
        <f t="shared" si="2"/>
        <v>0</v>
      </c>
      <c r="G28" s="145">
        <f t="shared" si="2"/>
        <v>0</v>
      </c>
      <c r="H28" s="145">
        <f t="shared" si="2"/>
        <v>0</v>
      </c>
      <c r="I28" s="145">
        <v>0</v>
      </c>
      <c r="J28" s="145">
        <f t="shared" si="3"/>
        <v>0</v>
      </c>
      <c r="K28" s="145">
        <f t="shared" si="3"/>
        <v>0</v>
      </c>
      <c r="L28" s="145">
        <f t="shared" si="3"/>
        <v>0</v>
      </c>
      <c r="M28" s="145">
        <v>0</v>
      </c>
      <c r="N28" s="145">
        <f t="shared" si="0"/>
        <v>0</v>
      </c>
      <c r="O28" s="145">
        <f t="shared" si="0"/>
        <v>0</v>
      </c>
      <c r="P28" s="145">
        <v>0</v>
      </c>
      <c r="Q28" s="157"/>
      <c r="R28" s="163"/>
      <c r="S28" s="163"/>
      <c r="T28" s="164"/>
      <c r="U28" s="167"/>
      <c r="V28" s="164"/>
      <c r="W28" s="164"/>
      <c r="X28" s="158">
        <f>U28+W28-Z28</f>
        <v>0</v>
      </c>
      <c r="Y28" s="158"/>
      <c r="Z28" s="158"/>
      <c r="AA28" s="158"/>
      <c r="AB28" s="158"/>
      <c r="AC28" s="158"/>
      <c r="AD28" s="155"/>
      <c r="AE28" s="159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s="161" customFormat="1" ht="17.25" customHeight="1">
      <c r="A29" s="156" t="s">
        <v>71</v>
      </c>
      <c r="B29" s="168">
        <v>2112</v>
      </c>
      <c r="C29" s="143" t="s">
        <v>72</v>
      </c>
      <c r="D29" s="145">
        <f t="shared" si="2"/>
        <v>0</v>
      </c>
      <c r="E29" s="145">
        <f t="shared" si="2"/>
        <v>0</v>
      </c>
      <c r="F29" s="145">
        <f t="shared" si="2"/>
        <v>0</v>
      </c>
      <c r="G29" s="145">
        <f t="shared" si="2"/>
        <v>0</v>
      </c>
      <c r="H29" s="145">
        <f t="shared" si="2"/>
        <v>0</v>
      </c>
      <c r="I29" s="145">
        <v>0</v>
      </c>
      <c r="J29" s="145">
        <f t="shared" si="3"/>
        <v>0</v>
      </c>
      <c r="K29" s="145">
        <f t="shared" si="3"/>
        <v>0</v>
      </c>
      <c r="L29" s="145">
        <f t="shared" si="3"/>
        <v>0</v>
      </c>
      <c r="M29" s="145">
        <v>0</v>
      </c>
      <c r="N29" s="145">
        <f t="shared" si="0"/>
        <v>0</v>
      </c>
      <c r="O29" s="145">
        <f t="shared" si="0"/>
        <v>0</v>
      </c>
      <c r="P29" s="145">
        <v>0</v>
      </c>
      <c r="Q29" s="157"/>
      <c r="R29" s="163"/>
      <c r="S29" s="163"/>
      <c r="T29" s="164"/>
      <c r="U29" s="167"/>
      <c r="V29" s="164"/>
      <c r="W29" s="164"/>
      <c r="X29" s="158">
        <f>U29+W29-Z29</f>
        <v>0</v>
      </c>
      <c r="Y29" s="158"/>
      <c r="Z29" s="158"/>
      <c r="AA29" s="158"/>
      <c r="AB29" s="158"/>
      <c r="AC29" s="158"/>
      <c r="AD29" s="158"/>
      <c r="AE29" s="159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</row>
    <row r="30" spans="1:64" ht="17.25" customHeight="1">
      <c r="A30" s="162" t="s">
        <v>73</v>
      </c>
      <c r="B30" s="169">
        <v>2120</v>
      </c>
      <c r="C30" s="143" t="s">
        <v>74</v>
      </c>
      <c r="D30" s="145">
        <f t="shared" si="2"/>
        <v>0</v>
      </c>
      <c r="E30" s="145">
        <f t="shared" si="2"/>
        <v>0</v>
      </c>
      <c r="F30" s="145">
        <f t="shared" si="2"/>
        <v>0</v>
      </c>
      <c r="G30" s="145">
        <f t="shared" si="2"/>
        <v>0</v>
      </c>
      <c r="H30" s="145">
        <f t="shared" si="2"/>
        <v>0</v>
      </c>
      <c r="I30" s="145">
        <v>0</v>
      </c>
      <c r="J30" s="145">
        <f t="shared" si="3"/>
        <v>0</v>
      </c>
      <c r="K30" s="145">
        <f t="shared" si="3"/>
        <v>0</v>
      </c>
      <c r="L30" s="145">
        <f t="shared" si="3"/>
        <v>0</v>
      </c>
      <c r="M30" s="145">
        <v>0</v>
      </c>
      <c r="N30" s="145">
        <f t="shared" si="0"/>
        <v>0</v>
      </c>
      <c r="O30" s="145">
        <f t="shared" si="0"/>
        <v>0</v>
      </c>
      <c r="P30" s="145">
        <v>0</v>
      </c>
      <c r="Q30" s="157"/>
      <c r="R30" s="163"/>
      <c r="S30" s="163"/>
      <c r="T30" s="164"/>
      <c r="U30" s="170"/>
      <c r="V30" s="164"/>
      <c r="W30" s="164"/>
      <c r="X30" s="158">
        <f>U30+W30-Z30</f>
        <v>0</v>
      </c>
      <c r="Y30" s="158"/>
      <c r="Z30" s="158"/>
      <c r="AA30" s="158"/>
      <c r="AB30" s="158"/>
      <c r="AC30" s="158"/>
      <c r="AD30" s="155"/>
      <c r="AE30" s="159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5" customHeight="1">
      <c r="A31" s="171" t="s">
        <v>75</v>
      </c>
      <c r="B31" s="172">
        <v>2200</v>
      </c>
      <c r="C31" s="143" t="s">
        <v>76</v>
      </c>
      <c r="D31" s="145">
        <f t="shared" si="2"/>
        <v>0</v>
      </c>
      <c r="E31" s="145">
        <f t="shared" si="2"/>
        <v>0</v>
      </c>
      <c r="F31" s="145">
        <f t="shared" si="2"/>
        <v>0</v>
      </c>
      <c r="G31" s="145">
        <f t="shared" si="2"/>
        <v>0</v>
      </c>
      <c r="H31" s="145">
        <f t="shared" si="2"/>
        <v>0</v>
      </c>
      <c r="I31" s="145">
        <v>0</v>
      </c>
      <c r="J31" s="145">
        <f t="shared" si="3"/>
        <v>0</v>
      </c>
      <c r="K31" s="145">
        <f t="shared" si="3"/>
        <v>0</v>
      </c>
      <c r="L31" s="145">
        <f t="shared" si="3"/>
        <v>0</v>
      </c>
      <c r="M31" s="145">
        <v>0</v>
      </c>
      <c r="N31" s="145">
        <f t="shared" si="0"/>
        <v>0</v>
      </c>
      <c r="O31" s="145">
        <f t="shared" si="0"/>
        <v>0</v>
      </c>
      <c r="P31" s="145">
        <v>0</v>
      </c>
      <c r="Q31" s="173">
        <f>SUM(Q32:Q41)+Q48</f>
        <v>0</v>
      </c>
      <c r="R31" s="173"/>
      <c r="S31" s="173">
        <f>SUM(S32:S36)</f>
        <v>0</v>
      </c>
      <c r="T31" s="173">
        <f>SUM(T32:T36)</f>
        <v>0</v>
      </c>
      <c r="U31" s="173">
        <f aca="true" t="shared" si="8" ref="U31:Z31">SUM(U32:U41)+U48</f>
        <v>0</v>
      </c>
      <c r="V31" s="173">
        <f t="shared" si="8"/>
        <v>0</v>
      </c>
      <c r="W31" s="173">
        <f t="shared" si="8"/>
        <v>0</v>
      </c>
      <c r="X31" s="173">
        <f t="shared" si="8"/>
        <v>0</v>
      </c>
      <c r="Y31" s="173">
        <f t="shared" si="8"/>
        <v>0</v>
      </c>
      <c r="Z31" s="173">
        <f t="shared" si="8"/>
        <v>0</v>
      </c>
      <c r="AA31" s="158"/>
      <c r="AB31" s="158"/>
      <c r="AC31" s="158"/>
      <c r="AD31" s="155"/>
      <c r="AE31" s="159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64" ht="17.25" customHeight="1">
      <c r="A32" s="174" t="s">
        <v>77</v>
      </c>
      <c r="B32" s="175">
        <v>2210</v>
      </c>
      <c r="C32" s="143" t="s">
        <v>78</v>
      </c>
      <c r="D32" s="145">
        <f t="shared" si="2"/>
        <v>0</v>
      </c>
      <c r="E32" s="145">
        <f t="shared" si="2"/>
        <v>0</v>
      </c>
      <c r="F32" s="145">
        <f t="shared" si="2"/>
        <v>0</v>
      </c>
      <c r="G32" s="145">
        <f t="shared" si="2"/>
        <v>0</v>
      </c>
      <c r="H32" s="145">
        <f t="shared" si="2"/>
        <v>0</v>
      </c>
      <c r="I32" s="145">
        <v>0</v>
      </c>
      <c r="J32" s="145">
        <f t="shared" si="3"/>
        <v>0</v>
      </c>
      <c r="K32" s="145">
        <f t="shared" si="3"/>
        <v>0</v>
      </c>
      <c r="L32" s="145">
        <f t="shared" si="3"/>
        <v>0</v>
      </c>
      <c r="M32" s="145">
        <v>0</v>
      </c>
      <c r="N32" s="145">
        <f t="shared" si="0"/>
        <v>0</v>
      </c>
      <c r="O32" s="145">
        <f t="shared" si="0"/>
        <v>0</v>
      </c>
      <c r="P32" s="145">
        <v>0</v>
      </c>
      <c r="Q32" s="176"/>
      <c r="R32" s="177"/>
      <c r="S32" s="177"/>
      <c r="T32" s="178"/>
      <c r="U32" s="167"/>
      <c r="V32" s="178"/>
      <c r="W32" s="178"/>
      <c r="X32" s="158">
        <f aca="true" t="shared" si="9" ref="X32:X38">U32+W32-Z32</f>
        <v>0</v>
      </c>
      <c r="Y32" s="158"/>
      <c r="Z32" s="158"/>
      <c r="AA32" s="158"/>
      <c r="AB32" s="158"/>
      <c r="AC32" s="158"/>
      <c r="AD32" s="155"/>
      <c r="AE32" s="159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21" customHeight="1">
      <c r="A33" s="179" t="s">
        <v>79</v>
      </c>
      <c r="B33" s="175">
        <v>2220</v>
      </c>
      <c r="C33" s="180">
        <v>100</v>
      </c>
      <c r="D33" s="145">
        <f t="shared" si="2"/>
        <v>0</v>
      </c>
      <c r="E33" s="145">
        <f t="shared" si="2"/>
        <v>0</v>
      </c>
      <c r="F33" s="145">
        <f t="shared" si="2"/>
        <v>0</v>
      </c>
      <c r="G33" s="145">
        <f t="shared" si="2"/>
        <v>0</v>
      </c>
      <c r="H33" s="145">
        <f t="shared" si="2"/>
        <v>0</v>
      </c>
      <c r="I33" s="145">
        <v>0</v>
      </c>
      <c r="J33" s="145">
        <f t="shared" si="3"/>
        <v>0</v>
      </c>
      <c r="K33" s="145">
        <f t="shared" si="3"/>
        <v>0</v>
      </c>
      <c r="L33" s="145">
        <f t="shared" si="3"/>
        <v>0</v>
      </c>
      <c r="M33" s="145">
        <v>0</v>
      </c>
      <c r="N33" s="145">
        <f t="shared" si="0"/>
        <v>0</v>
      </c>
      <c r="O33" s="145">
        <f t="shared" si="0"/>
        <v>0</v>
      </c>
      <c r="P33" s="145">
        <v>0</v>
      </c>
      <c r="Q33" s="176"/>
      <c r="R33" s="177"/>
      <c r="S33" s="177"/>
      <c r="T33" s="178"/>
      <c r="U33" s="167"/>
      <c r="V33" s="178"/>
      <c r="W33" s="178"/>
      <c r="X33" s="158">
        <f t="shared" si="9"/>
        <v>0</v>
      </c>
      <c r="Y33" s="158"/>
      <c r="Z33" s="158"/>
      <c r="AA33" s="158"/>
      <c r="AB33" s="158"/>
      <c r="AC33" s="158"/>
      <c r="AD33" s="155"/>
      <c r="AE33" s="159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9.5" customHeight="1">
      <c r="A34" s="179" t="s">
        <v>80</v>
      </c>
      <c r="B34" s="175">
        <v>2230</v>
      </c>
      <c r="C34" s="180">
        <v>110</v>
      </c>
      <c r="D34" s="145">
        <f t="shared" si="2"/>
        <v>0</v>
      </c>
      <c r="E34" s="145">
        <f t="shared" si="2"/>
        <v>0</v>
      </c>
      <c r="F34" s="145">
        <f t="shared" si="2"/>
        <v>0</v>
      </c>
      <c r="G34" s="145">
        <f t="shared" si="2"/>
        <v>0</v>
      </c>
      <c r="H34" s="145">
        <f t="shared" si="2"/>
        <v>0</v>
      </c>
      <c r="I34" s="145">
        <v>0</v>
      </c>
      <c r="J34" s="145">
        <f t="shared" si="3"/>
        <v>0</v>
      </c>
      <c r="K34" s="145">
        <f t="shared" si="3"/>
        <v>0</v>
      </c>
      <c r="L34" s="145">
        <f t="shared" si="3"/>
        <v>0</v>
      </c>
      <c r="M34" s="145">
        <v>0</v>
      </c>
      <c r="N34" s="145">
        <f t="shared" si="0"/>
        <v>0</v>
      </c>
      <c r="O34" s="145">
        <f t="shared" si="0"/>
        <v>0</v>
      </c>
      <c r="P34" s="145">
        <v>0</v>
      </c>
      <c r="Q34" s="176"/>
      <c r="R34" s="177"/>
      <c r="S34" s="177"/>
      <c r="T34" s="178"/>
      <c r="U34" s="167"/>
      <c r="V34" s="178"/>
      <c r="W34" s="178"/>
      <c r="X34" s="158">
        <f t="shared" si="9"/>
        <v>0</v>
      </c>
      <c r="Y34" s="158"/>
      <c r="Z34" s="158"/>
      <c r="AA34" s="158"/>
      <c r="AB34" s="158"/>
      <c r="AC34" s="158"/>
      <c r="AD34" s="155"/>
      <c r="AE34" s="159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s="185" customFormat="1" ht="19.5" customHeight="1">
      <c r="A35" s="179" t="s">
        <v>81</v>
      </c>
      <c r="B35" s="175">
        <v>2240</v>
      </c>
      <c r="C35" s="180">
        <v>120</v>
      </c>
      <c r="D35" s="145">
        <f t="shared" si="2"/>
        <v>0</v>
      </c>
      <c r="E35" s="145">
        <f t="shared" si="2"/>
        <v>0</v>
      </c>
      <c r="F35" s="145">
        <f t="shared" si="2"/>
        <v>0</v>
      </c>
      <c r="G35" s="145">
        <f t="shared" si="2"/>
        <v>0</v>
      </c>
      <c r="H35" s="145">
        <f t="shared" si="2"/>
        <v>0</v>
      </c>
      <c r="I35" s="145">
        <v>0</v>
      </c>
      <c r="J35" s="145">
        <f t="shared" si="3"/>
        <v>0</v>
      </c>
      <c r="K35" s="145">
        <f t="shared" si="3"/>
        <v>0</v>
      </c>
      <c r="L35" s="145">
        <f t="shared" si="3"/>
        <v>0</v>
      </c>
      <c r="M35" s="145">
        <v>0</v>
      </c>
      <c r="N35" s="145">
        <f t="shared" si="0"/>
        <v>0</v>
      </c>
      <c r="O35" s="145">
        <f t="shared" si="0"/>
        <v>0</v>
      </c>
      <c r="P35" s="145">
        <v>0</v>
      </c>
      <c r="Q35" s="176"/>
      <c r="R35" s="177"/>
      <c r="S35" s="177"/>
      <c r="T35" s="178"/>
      <c r="U35" s="167"/>
      <c r="V35" s="178"/>
      <c r="W35" s="178"/>
      <c r="X35" s="158">
        <f t="shared" si="9"/>
        <v>0</v>
      </c>
      <c r="Y35" s="181"/>
      <c r="Z35" s="181"/>
      <c r="AA35" s="181"/>
      <c r="AB35" s="181"/>
      <c r="AC35" s="181"/>
      <c r="AD35" s="182"/>
      <c r="AE35" s="183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</row>
    <row r="36" spans="1:64" ht="17.25" customHeight="1" hidden="1">
      <c r="A36" s="171"/>
      <c r="B36" s="175"/>
      <c r="C36" s="180"/>
      <c r="D36" s="145"/>
      <c r="E36" s="145"/>
      <c r="F36" s="145"/>
      <c r="G36" s="145"/>
      <c r="H36" s="145"/>
      <c r="I36" s="145">
        <v>0</v>
      </c>
      <c r="J36" s="145"/>
      <c r="K36" s="145"/>
      <c r="L36" s="145"/>
      <c r="M36" s="145">
        <v>0</v>
      </c>
      <c r="N36" s="145"/>
      <c r="O36" s="145"/>
      <c r="P36" s="145">
        <v>0</v>
      </c>
      <c r="Q36" s="176"/>
      <c r="R36" s="177"/>
      <c r="S36" s="177"/>
      <c r="T36" s="178"/>
      <c r="U36" s="167"/>
      <c r="V36" s="178"/>
      <c r="W36" s="178"/>
      <c r="X36" s="158"/>
      <c r="Y36" s="158"/>
      <c r="Z36" s="158"/>
      <c r="AA36" s="158"/>
      <c r="AB36" s="158"/>
      <c r="AC36" s="158"/>
      <c r="AD36" s="155"/>
      <c r="AE36" s="159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19.5" customHeight="1">
      <c r="A37" s="186" t="s">
        <v>82</v>
      </c>
      <c r="B37" s="187">
        <v>2250</v>
      </c>
      <c r="C37" s="188" t="s">
        <v>83</v>
      </c>
      <c r="D37" s="189">
        <f aca="true" t="shared" si="10" ref="D37:H38">Q37</f>
        <v>0</v>
      </c>
      <c r="E37" s="189">
        <f t="shared" si="10"/>
        <v>0</v>
      </c>
      <c r="F37" s="189">
        <f t="shared" si="10"/>
        <v>0</v>
      </c>
      <c r="G37" s="189">
        <f t="shared" si="10"/>
        <v>0</v>
      </c>
      <c r="H37" s="189">
        <f t="shared" si="10"/>
        <v>0</v>
      </c>
      <c r="I37" s="145">
        <v>0</v>
      </c>
      <c r="J37" s="189">
        <f aca="true" t="shared" si="11" ref="J37:L38">V37</f>
        <v>0</v>
      </c>
      <c r="K37" s="189">
        <f t="shared" si="11"/>
        <v>0</v>
      </c>
      <c r="L37" s="189">
        <f t="shared" si="11"/>
        <v>0</v>
      </c>
      <c r="M37" s="145">
        <v>0</v>
      </c>
      <c r="N37" s="189">
        <f t="shared" si="0"/>
        <v>0</v>
      </c>
      <c r="O37" s="189">
        <f t="shared" si="0"/>
        <v>0</v>
      </c>
      <c r="P37" s="145">
        <v>0</v>
      </c>
      <c r="Q37" s="191"/>
      <c r="R37" s="192"/>
      <c r="S37" s="192"/>
      <c r="T37" s="193"/>
      <c r="U37" s="194"/>
      <c r="V37" s="193"/>
      <c r="W37" s="193"/>
      <c r="X37" s="195">
        <f t="shared" si="9"/>
        <v>0</v>
      </c>
      <c r="Y37" s="195"/>
      <c r="Z37" s="195"/>
      <c r="AA37" s="195"/>
      <c r="AB37" s="195"/>
      <c r="AC37" s="195"/>
      <c r="AD37" s="196"/>
      <c r="AE37" s="197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s="201" customFormat="1" ht="19.5" customHeight="1">
      <c r="A38" s="198" t="s">
        <v>84</v>
      </c>
      <c r="B38" s="175">
        <v>2260</v>
      </c>
      <c r="C38" s="180" t="s">
        <v>85</v>
      </c>
      <c r="D38" s="145">
        <f t="shared" si="10"/>
        <v>0</v>
      </c>
      <c r="E38" s="145">
        <f t="shared" si="10"/>
        <v>0</v>
      </c>
      <c r="F38" s="145">
        <f t="shared" si="10"/>
        <v>0</v>
      </c>
      <c r="G38" s="145">
        <f t="shared" si="10"/>
        <v>0</v>
      </c>
      <c r="H38" s="145">
        <f t="shared" si="10"/>
        <v>0</v>
      </c>
      <c r="I38" s="145">
        <v>0</v>
      </c>
      <c r="J38" s="145">
        <f t="shared" si="11"/>
        <v>0</v>
      </c>
      <c r="K38" s="145">
        <f t="shared" si="11"/>
        <v>0</v>
      </c>
      <c r="L38" s="145">
        <f t="shared" si="11"/>
        <v>0</v>
      </c>
      <c r="M38" s="145">
        <v>0</v>
      </c>
      <c r="N38" s="145">
        <f t="shared" si="0"/>
        <v>0</v>
      </c>
      <c r="O38" s="145">
        <f t="shared" si="0"/>
        <v>0</v>
      </c>
      <c r="P38" s="145">
        <v>0</v>
      </c>
      <c r="Q38" s="176"/>
      <c r="R38" s="199"/>
      <c r="S38" s="199"/>
      <c r="T38" s="178"/>
      <c r="U38" s="200"/>
      <c r="V38" s="178"/>
      <c r="W38" s="178"/>
      <c r="X38" s="158">
        <f t="shared" si="9"/>
        <v>0</v>
      </c>
      <c r="Y38" s="158"/>
      <c r="Z38" s="158"/>
      <c r="AA38" s="158"/>
      <c r="AB38" s="158"/>
      <c r="AC38" s="158"/>
      <c r="AD38" s="155"/>
      <c r="AE38" s="158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</row>
    <row r="39" spans="1:64" s="111" customFormat="1" ht="21.75" customHeight="1">
      <c r="A39" s="202"/>
      <c r="B39" s="203"/>
      <c r="C39" s="204"/>
      <c r="D39" s="205"/>
      <c r="E39" s="206">
        <v>2</v>
      </c>
      <c r="F39" s="205"/>
      <c r="G39" s="205"/>
      <c r="H39" s="205"/>
      <c r="I39" s="205"/>
      <c r="J39" s="205"/>
      <c r="K39" s="205"/>
      <c r="L39" s="205"/>
      <c r="M39" s="205"/>
      <c r="N39" s="205" t="s">
        <v>86</v>
      </c>
      <c r="O39" s="205"/>
      <c r="P39" s="205"/>
      <c r="Q39" s="207"/>
      <c r="R39" s="208"/>
      <c r="S39" s="208"/>
      <c r="T39" s="209"/>
      <c r="U39" s="210"/>
      <c r="V39" s="209"/>
      <c r="W39" s="209"/>
      <c r="X39" s="211"/>
      <c r="Y39" s="211"/>
      <c r="Z39" s="211"/>
      <c r="AA39" s="211"/>
      <c r="AB39" s="211"/>
      <c r="AC39" s="211"/>
      <c r="AD39" s="212"/>
      <c r="AE39" s="211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</row>
    <row r="40" spans="1:64" s="201" customFormat="1" ht="15" customHeight="1">
      <c r="A40" s="213">
        <v>1</v>
      </c>
      <c r="B40" s="175">
        <v>2</v>
      </c>
      <c r="C40" s="180" t="s">
        <v>87</v>
      </c>
      <c r="D40" s="133">
        <v>4</v>
      </c>
      <c r="E40" s="133">
        <v>5</v>
      </c>
      <c r="F40" s="133">
        <f aca="true" t="shared" si="12" ref="F40:G45">S40</f>
        <v>0</v>
      </c>
      <c r="G40" s="133">
        <f t="shared" si="12"/>
        <v>0</v>
      </c>
      <c r="H40" s="133">
        <v>6</v>
      </c>
      <c r="I40" s="133">
        <v>7</v>
      </c>
      <c r="J40" s="133">
        <v>8</v>
      </c>
      <c r="K40" s="133">
        <v>9</v>
      </c>
      <c r="L40" s="133">
        <v>10</v>
      </c>
      <c r="M40" s="133">
        <v>11</v>
      </c>
      <c r="N40" s="133">
        <v>12</v>
      </c>
      <c r="O40" s="133">
        <v>13</v>
      </c>
      <c r="P40" s="133">
        <v>14</v>
      </c>
      <c r="Q40" s="214"/>
      <c r="R40" s="177"/>
      <c r="S40" s="177"/>
      <c r="T40" s="178"/>
      <c r="U40" s="167"/>
      <c r="V40" s="178"/>
      <c r="W40" s="178"/>
      <c r="X40" s="158">
        <f>U40+W40-Z40</f>
        <v>0</v>
      </c>
      <c r="Y40" s="158"/>
      <c r="Z40" s="158"/>
      <c r="AA40" s="158"/>
      <c r="AB40" s="158"/>
      <c r="AC40" s="158"/>
      <c r="AD40" s="155"/>
      <c r="AE40" s="158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</row>
    <row r="41" spans="1:64" s="161" customFormat="1" ht="17.25" customHeight="1">
      <c r="A41" s="215" t="s">
        <v>88</v>
      </c>
      <c r="B41" s="216">
        <v>2270</v>
      </c>
      <c r="C41" s="217">
        <v>150</v>
      </c>
      <c r="D41" s="218">
        <f aca="true" t="shared" si="13" ref="D41:E45">Q41</f>
        <v>0</v>
      </c>
      <c r="E41" s="218">
        <f t="shared" si="13"/>
        <v>0</v>
      </c>
      <c r="F41" s="218">
        <f t="shared" si="12"/>
        <v>0</v>
      </c>
      <c r="G41" s="218">
        <f t="shared" si="12"/>
        <v>0</v>
      </c>
      <c r="H41" s="218">
        <f>U41</f>
        <v>0</v>
      </c>
      <c r="I41" s="218">
        <v>0</v>
      </c>
      <c r="J41" s="218">
        <f aca="true" t="shared" si="14" ref="J41:L45">V41</f>
        <v>0</v>
      </c>
      <c r="K41" s="218">
        <f t="shared" si="14"/>
        <v>0</v>
      </c>
      <c r="L41" s="218">
        <f t="shared" si="14"/>
        <v>0</v>
      </c>
      <c r="M41" s="218">
        <v>0</v>
      </c>
      <c r="N41" s="218">
        <f aca="true" t="shared" si="15" ref="N41:O59">Y41</f>
        <v>0</v>
      </c>
      <c r="O41" s="218">
        <f t="shared" si="15"/>
        <v>0</v>
      </c>
      <c r="P41" s="218">
        <v>0</v>
      </c>
      <c r="Q41" s="220">
        <f>Q42+Q43+Q44+Q45+Q46+Q47</f>
        <v>0</v>
      </c>
      <c r="R41" s="220">
        <f>R42+R43+R44+R45+R46+R47</f>
        <v>0</v>
      </c>
      <c r="S41" s="220">
        <f aca="true" t="shared" si="16" ref="S41:Z41">S42+S43+S44+S45+S46+S47</f>
        <v>0</v>
      </c>
      <c r="T41" s="220">
        <f t="shared" si="16"/>
        <v>0</v>
      </c>
      <c r="U41" s="220">
        <f t="shared" si="16"/>
        <v>0</v>
      </c>
      <c r="V41" s="220">
        <f t="shared" si="16"/>
        <v>0</v>
      </c>
      <c r="W41" s="220">
        <f t="shared" si="16"/>
        <v>0</v>
      </c>
      <c r="X41" s="220">
        <f t="shared" si="16"/>
        <v>0</v>
      </c>
      <c r="Y41" s="220">
        <f t="shared" si="16"/>
        <v>0</v>
      </c>
      <c r="Z41" s="220">
        <f t="shared" si="16"/>
        <v>0</v>
      </c>
      <c r="AA41" s="221"/>
      <c r="AB41" s="221"/>
      <c r="AC41" s="221"/>
      <c r="AD41" s="221"/>
      <c r="AE41" s="222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</row>
    <row r="42" spans="1:64" ht="17.25" customHeight="1">
      <c r="A42" s="179" t="s">
        <v>89</v>
      </c>
      <c r="B42" s="223">
        <v>2271</v>
      </c>
      <c r="C42" s="213">
        <v>160</v>
      </c>
      <c r="D42" s="145">
        <f t="shared" si="13"/>
        <v>0</v>
      </c>
      <c r="E42" s="145">
        <f t="shared" si="13"/>
        <v>0</v>
      </c>
      <c r="F42" s="145">
        <f t="shared" si="12"/>
        <v>0</v>
      </c>
      <c r="G42" s="145">
        <f t="shared" si="12"/>
        <v>0</v>
      </c>
      <c r="H42" s="145">
        <f>U42</f>
        <v>0</v>
      </c>
      <c r="I42" s="218">
        <v>0</v>
      </c>
      <c r="J42" s="145">
        <f t="shared" si="14"/>
        <v>0</v>
      </c>
      <c r="K42" s="145">
        <f t="shared" si="14"/>
        <v>0</v>
      </c>
      <c r="L42" s="145">
        <f t="shared" si="14"/>
        <v>0</v>
      </c>
      <c r="M42" s="218">
        <v>0</v>
      </c>
      <c r="N42" s="145">
        <f t="shared" si="15"/>
        <v>0</v>
      </c>
      <c r="O42" s="145">
        <f t="shared" si="15"/>
        <v>0</v>
      </c>
      <c r="P42" s="218">
        <v>0</v>
      </c>
      <c r="Q42" s="176"/>
      <c r="R42" s="177"/>
      <c r="S42" s="177"/>
      <c r="T42" s="178"/>
      <c r="U42" s="167"/>
      <c r="V42" s="178"/>
      <c r="W42" s="178"/>
      <c r="X42" s="158">
        <f>U42+W42-Z42</f>
        <v>0</v>
      </c>
      <c r="Y42" s="158"/>
      <c r="Z42" s="158"/>
      <c r="AA42" s="158"/>
      <c r="AB42" s="158"/>
      <c r="AC42" s="158"/>
      <c r="AD42" s="155"/>
      <c r="AE42" s="159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17.25" customHeight="1">
      <c r="A43" s="179" t="s">
        <v>90</v>
      </c>
      <c r="B43" s="223">
        <v>2272</v>
      </c>
      <c r="C43" s="213">
        <v>170</v>
      </c>
      <c r="D43" s="145">
        <f t="shared" si="13"/>
        <v>0</v>
      </c>
      <c r="E43" s="145">
        <f t="shared" si="13"/>
        <v>0</v>
      </c>
      <c r="F43" s="145">
        <f t="shared" si="12"/>
        <v>0</v>
      </c>
      <c r="G43" s="145">
        <f t="shared" si="12"/>
        <v>0</v>
      </c>
      <c r="H43" s="145">
        <f>U43</f>
        <v>0</v>
      </c>
      <c r="I43" s="218">
        <v>0</v>
      </c>
      <c r="J43" s="145">
        <f t="shared" si="14"/>
        <v>0</v>
      </c>
      <c r="K43" s="145">
        <f t="shared" si="14"/>
        <v>0</v>
      </c>
      <c r="L43" s="145">
        <f t="shared" si="14"/>
        <v>0</v>
      </c>
      <c r="M43" s="218">
        <v>0</v>
      </c>
      <c r="N43" s="145">
        <f t="shared" si="15"/>
        <v>0</v>
      </c>
      <c r="O43" s="145">
        <f t="shared" si="15"/>
        <v>0</v>
      </c>
      <c r="P43" s="218">
        <v>0</v>
      </c>
      <c r="Q43" s="176"/>
      <c r="R43" s="177"/>
      <c r="S43" s="177"/>
      <c r="T43" s="178"/>
      <c r="U43" s="167"/>
      <c r="V43" s="178"/>
      <c r="W43" s="178"/>
      <c r="X43" s="158">
        <f aca="true" t="shared" si="17" ref="X43:X88">U43+W43-Z43</f>
        <v>0</v>
      </c>
      <c r="Y43" s="158"/>
      <c r="Z43" s="158"/>
      <c r="AA43" s="158"/>
      <c r="AB43" s="158"/>
      <c r="AC43" s="158"/>
      <c r="AD43" s="155"/>
      <c r="AE43" s="159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4.25" customHeight="1">
      <c r="A44" s="179" t="s">
        <v>91</v>
      </c>
      <c r="B44" s="223">
        <v>2273</v>
      </c>
      <c r="C44" s="213">
        <v>180</v>
      </c>
      <c r="D44" s="145">
        <f t="shared" si="13"/>
        <v>0</v>
      </c>
      <c r="E44" s="145">
        <f t="shared" si="13"/>
        <v>0</v>
      </c>
      <c r="F44" s="145">
        <f t="shared" si="12"/>
        <v>0</v>
      </c>
      <c r="G44" s="145">
        <f t="shared" si="12"/>
        <v>0</v>
      </c>
      <c r="H44" s="145">
        <f>U44</f>
        <v>0</v>
      </c>
      <c r="I44" s="218">
        <v>0</v>
      </c>
      <c r="J44" s="145">
        <f t="shared" si="14"/>
        <v>0</v>
      </c>
      <c r="K44" s="145">
        <f t="shared" si="14"/>
        <v>0</v>
      </c>
      <c r="L44" s="145">
        <f t="shared" si="14"/>
        <v>0</v>
      </c>
      <c r="M44" s="218">
        <v>0</v>
      </c>
      <c r="N44" s="145">
        <f t="shared" si="15"/>
        <v>0</v>
      </c>
      <c r="O44" s="145">
        <f t="shared" si="15"/>
        <v>0</v>
      </c>
      <c r="P44" s="218">
        <v>0</v>
      </c>
      <c r="Q44" s="176"/>
      <c r="R44" s="177"/>
      <c r="S44" s="177"/>
      <c r="T44" s="178"/>
      <c r="U44" s="167"/>
      <c r="V44" s="178"/>
      <c r="W44" s="178"/>
      <c r="X44" s="158">
        <f t="shared" si="17"/>
        <v>0</v>
      </c>
      <c r="Y44" s="158"/>
      <c r="Z44" s="158"/>
      <c r="AA44" s="158"/>
      <c r="AB44" s="158"/>
      <c r="AC44" s="158"/>
      <c r="AD44" s="155"/>
      <c r="AE44" s="159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14.25" customHeight="1">
      <c r="A45" s="179" t="s">
        <v>92</v>
      </c>
      <c r="B45" s="223">
        <v>2274</v>
      </c>
      <c r="C45" s="213">
        <v>190</v>
      </c>
      <c r="D45" s="145">
        <f t="shared" si="13"/>
        <v>0</v>
      </c>
      <c r="E45" s="145">
        <f t="shared" si="13"/>
        <v>0</v>
      </c>
      <c r="F45" s="145">
        <f t="shared" si="12"/>
        <v>0</v>
      </c>
      <c r="G45" s="145">
        <f t="shared" si="12"/>
        <v>0</v>
      </c>
      <c r="H45" s="145">
        <f>U45</f>
        <v>0</v>
      </c>
      <c r="I45" s="218">
        <v>0</v>
      </c>
      <c r="J45" s="145">
        <f t="shared" si="14"/>
        <v>0</v>
      </c>
      <c r="K45" s="145">
        <f t="shared" si="14"/>
        <v>0</v>
      </c>
      <c r="L45" s="145">
        <f t="shared" si="14"/>
        <v>0</v>
      </c>
      <c r="M45" s="218">
        <v>0</v>
      </c>
      <c r="N45" s="145">
        <f t="shared" si="15"/>
        <v>0</v>
      </c>
      <c r="O45" s="145">
        <f t="shared" si="15"/>
        <v>0</v>
      </c>
      <c r="P45" s="218">
        <v>0</v>
      </c>
      <c r="Q45" s="176"/>
      <c r="R45" s="224"/>
      <c r="S45" s="224"/>
      <c r="T45" s="178"/>
      <c r="U45" s="199"/>
      <c r="V45" s="178"/>
      <c r="W45" s="178"/>
      <c r="X45" s="158">
        <f t="shared" si="17"/>
        <v>0</v>
      </c>
      <c r="Y45" s="158"/>
      <c r="Z45" s="158"/>
      <c r="AA45" s="158"/>
      <c r="AB45" s="158"/>
      <c r="AC45" s="158"/>
      <c r="AD45" s="155"/>
      <c r="AE45" s="159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ht="15" customHeight="1">
      <c r="A46" s="179" t="s">
        <v>93</v>
      </c>
      <c r="B46" s="223">
        <v>2275</v>
      </c>
      <c r="C46" s="213">
        <v>200</v>
      </c>
      <c r="D46" s="145"/>
      <c r="E46" s="145"/>
      <c r="F46" s="145"/>
      <c r="G46" s="145"/>
      <c r="H46" s="145"/>
      <c r="I46" s="218">
        <v>0</v>
      </c>
      <c r="J46" s="145"/>
      <c r="K46" s="145"/>
      <c r="L46" s="145"/>
      <c r="M46" s="218">
        <v>0</v>
      </c>
      <c r="N46" s="145"/>
      <c r="O46" s="145"/>
      <c r="P46" s="218">
        <v>0</v>
      </c>
      <c r="Q46" s="176"/>
      <c r="R46" s="177"/>
      <c r="S46" s="177"/>
      <c r="T46" s="178"/>
      <c r="U46" s="167"/>
      <c r="V46" s="178"/>
      <c r="W46" s="178"/>
      <c r="X46" s="158"/>
      <c r="Y46" s="158"/>
      <c r="Z46" s="158"/>
      <c r="AA46" s="158"/>
      <c r="AB46" s="158"/>
      <c r="AC46" s="158"/>
      <c r="AD46" s="155"/>
      <c r="AE46" s="159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64" ht="15" customHeight="1">
      <c r="A47" s="179" t="s">
        <v>94</v>
      </c>
      <c r="B47" s="2">
        <v>2276</v>
      </c>
      <c r="C47" s="225">
        <v>210</v>
      </c>
      <c r="D47" s="145">
        <f aca="true" t="shared" si="18" ref="D47:H80">Q47</f>
        <v>0</v>
      </c>
      <c r="E47" s="145">
        <f t="shared" si="18"/>
        <v>0</v>
      </c>
      <c r="F47" s="145">
        <f t="shared" si="18"/>
        <v>0</v>
      </c>
      <c r="G47" s="145">
        <f t="shared" si="18"/>
        <v>0</v>
      </c>
      <c r="H47" s="145">
        <f t="shared" si="18"/>
        <v>0</v>
      </c>
      <c r="I47" s="218">
        <v>0</v>
      </c>
      <c r="J47" s="145">
        <f aca="true" t="shared" si="19" ref="J47:L80">V47</f>
        <v>0</v>
      </c>
      <c r="K47" s="145">
        <f t="shared" si="19"/>
        <v>0</v>
      </c>
      <c r="L47" s="145">
        <f t="shared" si="19"/>
        <v>0</v>
      </c>
      <c r="M47" s="218">
        <v>0</v>
      </c>
      <c r="N47" s="145">
        <f t="shared" si="15"/>
        <v>0</v>
      </c>
      <c r="O47" s="145">
        <f t="shared" si="15"/>
        <v>0</v>
      </c>
      <c r="P47" s="218">
        <v>0</v>
      </c>
      <c r="Q47" s="176"/>
      <c r="R47" s="177"/>
      <c r="S47" s="177"/>
      <c r="T47" s="178"/>
      <c r="U47" s="167"/>
      <c r="V47" s="178"/>
      <c r="W47" s="178"/>
      <c r="X47" s="158">
        <f t="shared" si="17"/>
        <v>0</v>
      </c>
      <c r="Y47" s="158"/>
      <c r="Z47" s="158"/>
      <c r="AA47" s="158"/>
      <c r="AB47" s="158"/>
      <c r="AC47" s="158"/>
      <c r="AD47" s="155"/>
      <c r="AE47" s="159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s="161" customFormat="1" ht="30.75" customHeight="1">
      <c r="A48" s="198" t="s">
        <v>95</v>
      </c>
      <c r="B48" s="226">
        <v>2280</v>
      </c>
      <c r="C48" s="227">
        <v>220</v>
      </c>
      <c r="D48" s="145">
        <f t="shared" si="18"/>
        <v>0</v>
      </c>
      <c r="E48" s="145">
        <f t="shared" si="18"/>
        <v>0</v>
      </c>
      <c r="F48" s="145">
        <f t="shared" si="18"/>
        <v>0</v>
      </c>
      <c r="G48" s="145">
        <f t="shared" si="18"/>
        <v>0</v>
      </c>
      <c r="H48" s="145">
        <f t="shared" si="18"/>
        <v>0</v>
      </c>
      <c r="I48" s="218">
        <v>0</v>
      </c>
      <c r="J48" s="145">
        <f t="shared" si="19"/>
        <v>0</v>
      </c>
      <c r="K48" s="145">
        <f t="shared" si="19"/>
        <v>0</v>
      </c>
      <c r="L48" s="145">
        <f t="shared" si="19"/>
        <v>0</v>
      </c>
      <c r="M48" s="218">
        <v>0</v>
      </c>
      <c r="N48" s="145">
        <f t="shared" si="15"/>
        <v>0</v>
      </c>
      <c r="O48" s="145">
        <f t="shared" si="15"/>
        <v>0</v>
      </c>
      <c r="P48" s="218">
        <v>0</v>
      </c>
      <c r="Q48" s="176">
        <f>Q49+Q50</f>
        <v>0</v>
      </c>
      <c r="R48" s="176"/>
      <c r="S48" s="176">
        <f aca="true" t="shared" si="20" ref="S48:AE48">S49+S50</f>
        <v>0</v>
      </c>
      <c r="T48" s="176">
        <f t="shared" si="20"/>
        <v>0</v>
      </c>
      <c r="U48" s="176">
        <f t="shared" si="20"/>
        <v>0</v>
      </c>
      <c r="V48" s="176">
        <f t="shared" si="20"/>
        <v>0</v>
      </c>
      <c r="W48" s="176">
        <f t="shared" si="20"/>
        <v>0</v>
      </c>
      <c r="X48" s="176">
        <f t="shared" si="20"/>
        <v>0</v>
      </c>
      <c r="Y48" s="176">
        <f t="shared" si="20"/>
        <v>0</v>
      </c>
      <c r="Z48" s="176">
        <f t="shared" si="20"/>
        <v>0</v>
      </c>
      <c r="AA48" s="176">
        <f t="shared" si="20"/>
        <v>0</v>
      </c>
      <c r="AB48" s="176">
        <f t="shared" si="20"/>
        <v>0</v>
      </c>
      <c r="AC48" s="176">
        <f t="shared" si="20"/>
        <v>0</v>
      </c>
      <c r="AD48" s="176">
        <f t="shared" si="20"/>
        <v>0</v>
      </c>
      <c r="AE48" s="176">
        <f t="shared" si="20"/>
        <v>0</v>
      </c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</row>
    <row r="49" spans="1:64" ht="27.75" customHeight="1">
      <c r="A49" s="171" t="s">
        <v>96</v>
      </c>
      <c r="B49" s="223">
        <v>2281</v>
      </c>
      <c r="C49" s="213">
        <v>230</v>
      </c>
      <c r="D49" s="145">
        <f t="shared" si="18"/>
        <v>0</v>
      </c>
      <c r="E49" s="145">
        <f t="shared" si="18"/>
        <v>0</v>
      </c>
      <c r="F49" s="145">
        <f t="shared" si="18"/>
        <v>0</v>
      </c>
      <c r="G49" s="145">
        <f t="shared" si="18"/>
        <v>0</v>
      </c>
      <c r="H49" s="145">
        <f t="shared" si="18"/>
        <v>0</v>
      </c>
      <c r="I49" s="218">
        <v>0</v>
      </c>
      <c r="J49" s="145">
        <f t="shared" si="19"/>
        <v>0</v>
      </c>
      <c r="K49" s="145">
        <f t="shared" si="19"/>
        <v>0</v>
      </c>
      <c r="L49" s="145">
        <f t="shared" si="19"/>
        <v>0</v>
      </c>
      <c r="M49" s="218">
        <v>0</v>
      </c>
      <c r="N49" s="145">
        <f t="shared" si="15"/>
        <v>0</v>
      </c>
      <c r="O49" s="145">
        <f t="shared" si="15"/>
        <v>0</v>
      </c>
      <c r="P49" s="218">
        <v>0</v>
      </c>
      <c r="Q49" s="176"/>
      <c r="R49" s="177"/>
      <c r="S49" s="177">
        <f>S51+S50</f>
        <v>0</v>
      </c>
      <c r="T49" s="178">
        <f>T51+T50</f>
        <v>0</v>
      </c>
      <c r="U49" s="199"/>
      <c r="V49" s="178"/>
      <c r="W49" s="178"/>
      <c r="X49" s="158">
        <f t="shared" si="17"/>
        <v>0</v>
      </c>
      <c r="Y49" s="158"/>
      <c r="Z49" s="158"/>
      <c r="AA49" s="158"/>
      <c r="AB49" s="158"/>
      <c r="AC49" s="158"/>
      <c r="AD49" s="155"/>
      <c r="AE49" s="159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s="161" customFormat="1" ht="34.5" customHeight="1">
      <c r="A50" s="171" t="s">
        <v>97</v>
      </c>
      <c r="B50" s="223">
        <v>2282</v>
      </c>
      <c r="C50" s="213">
        <v>240</v>
      </c>
      <c r="D50" s="145">
        <f t="shared" si="18"/>
        <v>0</v>
      </c>
      <c r="E50" s="145">
        <f t="shared" si="18"/>
        <v>0</v>
      </c>
      <c r="F50" s="145">
        <f t="shared" si="18"/>
        <v>0</v>
      </c>
      <c r="G50" s="145">
        <f t="shared" si="18"/>
        <v>0</v>
      </c>
      <c r="H50" s="145">
        <f t="shared" si="18"/>
        <v>0</v>
      </c>
      <c r="I50" s="218">
        <v>0</v>
      </c>
      <c r="J50" s="145">
        <f t="shared" si="19"/>
        <v>0</v>
      </c>
      <c r="K50" s="145">
        <f t="shared" si="19"/>
        <v>0</v>
      </c>
      <c r="L50" s="145">
        <f t="shared" si="19"/>
        <v>0</v>
      </c>
      <c r="M50" s="218">
        <v>0</v>
      </c>
      <c r="N50" s="145">
        <f t="shared" si="15"/>
        <v>0</v>
      </c>
      <c r="O50" s="145">
        <f t="shared" si="15"/>
        <v>0</v>
      </c>
      <c r="P50" s="218">
        <v>0</v>
      </c>
      <c r="Q50" s="191"/>
      <c r="R50" s="177"/>
      <c r="S50" s="177"/>
      <c r="T50" s="178"/>
      <c r="U50" s="167"/>
      <c r="V50" s="178"/>
      <c r="W50" s="178"/>
      <c r="X50" s="158">
        <f t="shared" si="17"/>
        <v>0</v>
      </c>
      <c r="Y50" s="158"/>
      <c r="Z50" s="158"/>
      <c r="AA50" s="158"/>
      <c r="AB50" s="158"/>
      <c r="AC50" s="158"/>
      <c r="AD50" s="158"/>
      <c r="AE50" s="159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</row>
    <row r="51" spans="1:64" ht="15.75" customHeight="1" thickBot="1">
      <c r="A51" s="228" t="s">
        <v>98</v>
      </c>
      <c r="B51" s="229">
        <v>2400</v>
      </c>
      <c r="C51" s="230">
        <v>250</v>
      </c>
      <c r="D51" s="231">
        <f t="shared" si="18"/>
        <v>0</v>
      </c>
      <c r="E51" s="145">
        <f t="shared" si="18"/>
        <v>0</v>
      </c>
      <c r="F51" s="145">
        <f t="shared" si="18"/>
        <v>0</v>
      </c>
      <c r="G51" s="145">
        <f t="shared" si="18"/>
        <v>0</v>
      </c>
      <c r="H51" s="145">
        <f t="shared" si="18"/>
        <v>0</v>
      </c>
      <c r="I51" s="218">
        <v>0</v>
      </c>
      <c r="J51" s="145">
        <f t="shared" si="19"/>
        <v>0</v>
      </c>
      <c r="K51" s="145">
        <f t="shared" si="19"/>
        <v>0</v>
      </c>
      <c r="L51" s="145">
        <f t="shared" si="19"/>
        <v>0</v>
      </c>
      <c r="M51" s="218">
        <v>0</v>
      </c>
      <c r="N51" s="145">
        <f t="shared" si="15"/>
        <v>0</v>
      </c>
      <c r="O51" s="145">
        <f t="shared" si="15"/>
        <v>0</v>
      </c>
      <c r="P51" s="218">
        <v>0</v>
      </c>
      <c r="Q51" s="232">
        <f>Q52+Q53</f>
        <v>0</v>
      </c>
      <c r="R51" s="232">
        <f aca="true" t="shared" si="21" ref="R51:Z51">R52+R53</f>
        <v>0</v>
      </c>
      <c r="S51" s="232">
        <f t="shared" si="21"/>
        <v>0</v>
      </c>
      <c r="T51" s="232">
        <f t="shared" si="21"/>
        <v>0</v>
      </c>
      <c r="U51" s="232">
        <f t="shared" si="21"/>
        <v>0</v>
      </c>
      <c r="V51" s="232">
        <f t="shared" si="21"/>
        <v>0</v>
      </c>
      <c r="W51" s="232">
        <f t="shared" si="21"/>
        <v>0</v>
      </c>
      <c r="X51" s="232">
        <f t="shared" si="21"/>
        <v>0</v>
      </c>
      <c r="Y51" s="232">
        <f t="shared" si="21"/>
        <v>0</v>
      </c>
      <c r="Z51" s="232">
        <f t="shared" si="21"/>
        <v>0</v>
      </c>
      <c r="AA51" s="158"/>
      <c r="AB51" s="158"/>
      <c r="AC51" s="158"/>
      <c r="AD51" s="155"/>
      <c r="AE51" s="159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64" ht="15.75" customHeight="1">
      <c r="A52" s="233" t="s">
        <v>99</v>
      </c>
      <c r="B52" s="229">
        <v>2410</v>
      </c>
      <c r="C52" s="227">
        <v>260</v>
      </c>
      <c r="D52" s="231">
        <f t="shared" si="18"/>
        <v>0</v>
      </c>
      <c r="E52" s="145">
        <f t="shared" si="18"/>
        <v>0</v>
      </c>
      <c r="F52" s="145">
        <f t="shared" si="18"/>
        <v>0</v>
      </c>
      <c r="G52" s="145">
        <f t="shared" si="18"/>
        <v>0</v>
      </c>
      <c r="H52" s="145">
        <f t="shared" si="18"/>
        <v>0</v>
      </c>
      <c r="I52" s="218">
        <v>0</v>
      </c>
      <c r="J52" s="145">
        <f t="shared" si="19"/>
        <v>0</v>
      </c>
      <c r="K52" s="145">
        <f t="shared" si="19"/>
        <v>0</v>
      </c>
      <c r="L52" s="145">
        <f t="shared" si="19"/>
        <v>0</v>
      </c>
      <c r="M52" s="218">
        <v>0</v>
      </c>
      <c r="N52" s="145">
        <f>Y52</f>
        <v>0</v>
      </c>
      <c r="O52" s="145">
        <f>Z52</f>
        <v>0</v>
      </c>
      <c r="P52" s="218">
        <v>0</v>
      </c>
      <c r="Q52" s="191"/>
      <c r="R52" s="234"/>
      <c r="S52" s="234"/>
      <c r="T52" s="235"/>
      <c r="U52" s="236"/>
      <c r="V52" s="235"/>
      <c r="W52" s="235"/>
      <c r="X52" s="237"/>
      <c r="Y52" s="237"/>
      <c r="Z52" s="237"/>
      <c r="AA52" s="158"/>
      <c r="AB52" s="158"/>
      <c r="AC52" s="158"/>
      <c r="AD52" s="155"/>
      <c r="AE52" s="159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64" ht="15.75" customHeight="1">
      <c r="A53" s="233" t="s">
        <v>100</v>
      </c>
      <c r="B53" s="229">
        <v>2420</v>
      </c>
      <c r="C53" s="227">
        <v>270</v>
      </c>
      <c r="D53" s="231">
        <f t="shared" si="18"/>
        <v>0</v>
      </c>
      <c r="E53" s="145">
        <f t="shared" si="18"/>
        <v>0</v>
      </c>
      <c r="F53" s="145">
        <f t="shared" si="18"/>
        <v>0</v>
      </c>
      <c r="G53" s="145">
        <f t="shared" si="18"/>
        <v>0</v>
      </c>
      <c r="H53" s="145">
        <f t="shared" si="18"/>
        <v>0</v>
      </c>
      <c r="I53" s="218">
        <v>0</v>
      </c>
      <c r="J53" s="145">
        <f t="shared" si="19"/>
        <v>0</v>
      </c>
      <c r="K53" s="145">
        <f t="shared" si="19"/>
        <v>0</v>
      </c>
      <c r="L53" s="145">
        <f t="shared" si="19"/>
        <v>0</v>
      </c>
      <c r="M53" s="218">
        <v>0</v>
      </c>
      <c r="N53" s="145">
        <f>Y53</f>
        <v>0</v>
      </c>
      <c r="O53" s="145">
        <f>Z53</f>
        <v>0</v>
      </c>
      <c r="P53" s="218">
        <v>0</v>
      </c>
      <c r="Q53" s="191"/>
      <c r="R53" s="234"/>
      <c r="S53" s="234"/>
      <c r="T53" s="235"/>
      <c r="U53" s="236"/>
      <c r="V53" s="235"/>
      <c r="W53" s="235"/>
      <c r="X53" s="237"/>
      <c r="Y53" s="237"/>
      <c r="Z53" s="237"/>
      <c r="AA53" s="158"/>
      <c r="AB53" s="158"/>
      <c r="AC53" s="158"/>
      <c r="AD53" s="155"/>
      <c r="AE53" s="159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64" s="161" customFormat="1" ht="15" customHeight="1">
      <c r="A54" s="238" t="s">
        <v>101</v>
      </c>
      <c r="B54" s="239">
        <v>2600</v>
      </c>
      <c r="C54" s="240">
        <v>280</v>
      </c>
      <c r="D54" s="145">
        <f t="shared" si="18"/>
        <v>0</v>
      </c>
      <c r="E54" s="145">
        <f t="shared" si="18"/>
        <v>0</v>
      </c>
      <c r="F54" s="145">
        <f t="shared" si="18"/>
        <v>0</v>
      </c>
      <c r="G54" s="145">
        <f t="shared" si="18"/>
        <v>0</v>
      </c>
      <c r="H54" s="145">
        <f t="shared" si="18"/>
        <v>0</v>
      </c>
      <c r="I54" s="218">
        <v>0</v>
      </c>
      <c r="J54" s="145">
        <f t="shared" si="19"/>
        <v>0</v>
      </c>
      <c r="K54" s="145">
        <f t="shared" si="19"/>
        <v>0</v>
      </c>
      <c r="L54" s="145">
        <f t="shared" si="19"/>
        <v>0</v>
      </c>
      <c r="M54" s="218">
        <v>0</v>
      </c>
      <c r="N54" s="145">
        <f t="shared" si="15"/>
        <v>0</v>
      </c>
      <c r="O54" s="145">
        <f t="shared" si="15"/>
        <v>0</v>
      </c>
      <c r="P54" s="218">
        <v>0</v>
      </c>
      <c r="Q54" s="176">
        <f>Q55+Q56+Q57+Q62</f>
        <v>0</v>
      </c>
      <c r="R54" s="176">
        <f aca="true" t="shared" si="22" ref="R54:Z54">R55+R56+R57+R62</f>
        <v>0</v>
      </c>
      <c r="S54" s="176">
        <f t="shared" si="22"/>
        <v>0</v>
      </c>
      <c r="T54" s="176">
        <f t="shared" si="22"/>
        <v>0</v>
      </c>
      <c r="U54" s="176">
        <f t="shared" si="22"/>
        <v>0</v>
      </c>
      <c r="V54" s="176">
        <f t="shared" si="22"/>
        <v>0</v>
      </c>
      <c r="W54" s="176">
        <f t="shared" si="22"/>
        <v>0</v>
      </c>
      <c r="X54" s="176">
        <f t="shared" si="22"/>
        <v>0</v>
      </c>
      <c r="Y54" s="176">
        <f t="shared" si="22"/>
        <v>0</v>
      </c>
      <c r="Z54" s="176">
        <f t="shared" si="22"/>
        <v>0</v>
      </c>
      <c r="AA54" s="158"/>
      <c r="AB54" s="158"/>
      <c r="AC54" s="158"/>
      <c r="AD54" s="158"/>
      <c r="AE54" s="159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</row>
    <row r="55" spans="1:64" s="161" customFormat="1" ht="29.25" customHeight="1">
      <c r="A55" s="171" t="s">
        <v>102</v>
      </c>
      <c r="B55" s="241">
        <v>2610</v>
      </c>
      <c r="C55" s="241">
        <v>290</v>
      </c>
      <c r="D55" s="145">
        <f t="shared" si="18"/>
        <v>0</v>
      </c>
      <c r="E55" s="145">
        <f t="shared" si="18"/>
        <v>0</v>
      </c>
      <c r="F55" s="145">
        <f t="shared" si="18"/>
        <v>0</v>
      </c>
      <c r="G55" s="145">
        <f t="shared" si="18"/>
        <v>0</v>
      </c>
      <c r="H55" s="145">
        <f t="shared" si="18"/>
        <v>0</v>
      </c>
      <c r="I55" s="218">
        <v>0</v>
      </c>
      <c r="J55" s="145">
        <f t="shared" si="19"/>
        <v>0</v>
      </c>
      <c r="K55" s="145">
        <f t="shared" si="19"/>
        <v>0</v>
      </c>
      <c r="L55" s="145">
        <f t="shared" si="19"/>
        <v>0</v>
      </c>
      <c r="M55" s="218">
        <v>0</v>
      </c>
      <c r="N55" s="145">
        <f t="shared" si="15"/>
        <v>0</v>
      </c>
      <c r="O55" s="145">
        <f t="shared" si="15"/>
        <v>0</v>
      </c>
      <c r="P55" s="218">
        <v>0</v>
      </c>
      <c r="Q55" s="220"/>
      <c r="R55" s="242"/>
      <c r="S55" s="242">
        <f>S59+S56+S58+S63</f>
        <v>0</v>
      </c>
      <c r="T55" s="242">
        <f>T59+T56+T58+T63</f>
        <v>0</v>
      </c>
      <c r="U55" s="243"/>
      <c r="V55" s="242"/>
      <c r="W55" s="242"/>
      <c r="X55" s="158">
        <f t="shared" si="17"/>
        <v>0</v>
      </c>
      <c r="Y55" s="242"/>
      <c r="Z55" s="242"/>
      <c r="AA55" s="158"/>
      <c r="AB55" s="158"/>
      <c r="AC55" s="158"/>
      <c r="AD55" s="158"/>
      <c r="AE55" s="159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</row>
    <row r="56" spans="1:64" s="161" customFormat="1" ht="17.25" customHeight="1">
      <c r="A56" s="198" t="s">
        <v>103</v>
      </c>
      <c r="B56" s="223">
        <v>2620</v>
      </c>
      <c r="C56" s="213">
        <v>300</v>
      </c>
      <c r="D56" s="145">
        <f t="shared" si="18"/>
        <v>0</v>
      </c>
      <c r="E56" s="145">
        <f t="shared" si="18"/>
        <v>0</v>
      </c>
      <c r="F56" s="145">
        <f t="shared" si="18"/>
        <v>0</v>
      </c>
      <c r="G56" s="145">
        <f t="shared" si="18"/>
        <v>0</v>
      </c>
      <c r="H56" s="145">
        <f t="shared" si="18"/>
        <v>0</v>
      </c>
      <c r="I56" s="218">
        <v>0</v>
      </c>
      <c r="J56" s="145">
        <f t="shared" si="19"/>
        <v>0</v>
      </c>
      <c r="K56" s="145">
        <f t="shared" si="19"/>
        <v>0</v>
      </c>
      <c r="L56" s="145">
        <f t="shared" si="19"/>
        <v>0</v>
      </c>
      <c r="M56" s="218">
        <v>0</v>
      </c>
      <c r="N56" s="145">
        <f t="shared" si="15"/>
        <v>0</v>
      </c>
      <c r="O56" s="145">
        <f t="shared" si="15"/>
        <v>0</v>
      </c>
      <c r="P56" s="218">
        <v>0</v>
      </c>
      <c r="Q56" s="176"/>
      <c r="R56" s="244"/>
      <c r="S56" s="244"/>
      <c r="T56" s="178"/>
      <c r="U56" s="167"/>
      <c r="V56" s="178"/>
      <c r="W56" s="178"/>
      <c r="X56" s="158">
        <f t="shared" si="17"/>
        <v>0</v>
      </c>
      <c r="Y56" s="158"/>
      <c r="Z56" s="158"/>
      <c r="AA56" s="158"/>
      <c r="AB56" s="158"/>
      <c r="AC56" s="158"/>
      <c r="AD56" s="158"/>
      <c r="AE56" s="159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</row>
    <row r="57" spans="1:64" s="161" customFormat="1" ht="30" customHeight="1">
      <c r="A57" s="198" t="s">
        <v>104</v>
      </c>
      <c r="B57" s="223">
        <v>2630</v>
      </c>
      <c r="C57" s="213">
        <v>310</v>
      </c>
      <c r="D57" s="145">
        <f t="shared" si="18"/>
        <v>0</v>
      </c>
      <c r="E57" s="145">
        <f t="shared" si="18"/>
        <v>0</v>
      </c>
      <c r="F57" s="145">
        <f t="shared" si="18"/>
        <v>0</v>
      </c>
      <c r="G57" s="145">
        <f t="shared" si="18"/>
        <v>0</v>
      </c>
      <c r="H57" s="145">
        <f t="shared" si="18"/>
        <v>0</v>
      </c>
      <c r="I57" s="218">
        <v>0</v>
      </c>
      <c r="J57" s="145">
        <f t="shared" si="19"/>
        <v>0</v>
      </c>
      <c r="K57" s="145">
        <f t="shared" si="19"/>
        <v>0</v>
      </c>
      <c r="L57" s="145">
        <f t="shared" si="19"/>
        <v>0</v>
      </c>
      <c r="M57" s="218">
        <v>0</v>
      </c>
      <c r="N57" s="145">
        <f>Y57</f>
        <v>0</v>
      </c>
      <c r="O57" s="145">
        <f>Z57</f>
        <v>0</v>
      </c>
      <c r="P57" s="218">
        <v>0</v>
      </c>
      <c r="Q57" s="176"/>
      <c r="R57" s="245"/>
      <c r="S57" s="245"/>
      <c r="T57" s="246"/>
      <c r="U57" s="247"/>
      <c r="V57" s="246"/>
      <c r="W57" s="246"/>
      <c r="X57" s="237"/>
      <c r="Y57" s="237"/>
      <c r="Z57" s="237"/>
      <c r="AA57" s="158"/>
      <c r="AB57" s="158"/>
      <c r="AC57" s="158"/>
      <c r="AD57" s="158"/>
      <c r="AE57" s="248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</row>
    <row r="58" spans="1:64" s="161" customFormat="1" ht="18.75" customHeight="1">
      <c r="A58" s="249" t="s">
        <v>105</v>
      </c>
      <c r="B58" s="250">
        <v>2700</v>
      </c>
      <c r="C58" s="250">
        <v>320</v>
      </c>
      <c r="D58" s="145">
        <f t="shared" si="18"/>
        <v>0</v>
      </c>
      <c r="E58" s="145">
        <f t="shared" si="18"/>
        <v>0</v>
      </c>
      <c r="F58" s="145">
        <f t="shared" si="18"/>
        <v>0</v>
      </c>
      <c r="G58" s="145">
        <f t="shared" si="18"/>
        <v>0</v>
      </c>
      <c r="H58" s="145">
        <f t="shared" si="18"/>
        <v>0</v>
      </c>
      <c r="I58" s="218">
        <v>0</v>
      </c>
      <c r="J58" s="145">
        <f t="shared" si="19"/>
        <v>0</v>
      </c>
      <c r="K58" s="145">
        <f t="shared" si="19"/>
        <v>0</v>
      </c>
      <c r="L58" s="145">
        <f t="shared" si="19"/>
        <v>0</v>
      </c>
      <c r="M58" s="218">
        <v>0</v>
      </c>
      <c r="N58" s="145">
        <f t="shared" si="15"/>
        <v>0</v>
      </c>
      <c r="O58" s="145">
        <f t="shared" si="15"/>
        <v>0</v>
      </c>
      <c r="P58" s="218">
        <v>0</v>
      </c>
      <c r="Q58" s="176">
        <f>Q59+Q60+N61</f>
        <v>0</v>
      </c>
      <c r="R58" s="176"/>
      <c r="S58" s="176">
        <f aca="true" t="shared" si="23" ref="S58:Z58">S59+S60+Q61</f>
        <v>0</v>
      </c>
      <c r="T58" s="176">
        <f t="shared" si="23"/>
        <v>0</v>
      </c>
      <c r="U58" s="176">
        <f t="shared" si="23"/>
        <v>0</v>
      </c>
      <c r="V58" s="176">
        <f t="shared" si="23"/>
        <v>0</v>
      </c>
      <c r="W58" s="176">
        <f t="shared" si="23"/>
        <v>0</v>
      </c>
      <c r="X58" s="176">
        <f t="shared" si="23"/>
        <v>0</v>
      </c>
      <c r="Y58" s="176">
        <f t="shared" si="23"/>
        <v>0</v>
      </c>
      <c r="Z58" s="176">
        <f t="shared" si="23"/>
        <v>0</v>
      </c>
      <c r="AA58" s="158"/>
      <c r="AB58" s="158"/>
      <c r="AC58" s="158"/>
      <c r="AD58" s="158"/>
      <c r="AE58" s="158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</row>
    <row r="59" spans="1:64" s="161" customFormat="1" ht="17.25" customHeight="1">
      <c r="A59" s="179" t="s">
        <v>106</v>
      </c>
      <c r="B59" s="223">
        <v>2710</v>
      </c>
      <c r="C59" s="213">
        <v>330</v>
      </c>
      <c r="D59" s="145">
        <f t="shared" si="18"/>
        <v>0</v>
      </c>
      <c r="E59" s="145">
        <f t="shared" si="18"/>
        <v>0</v>
      </c>
      <c r="F59" s="145">
        <f t="shared" si="18"/>
        <v>0</v>
      </c>
      <c r="G59" s="145">
        <f t="shared" si="18"/>
        <v>0</v>
      </c>
      <c r="H59" s="145">
        <f t="shared" si="18"/>
        <v>0</v>
      </c>
      <c r="I59" s="218">
        <v>0</v>
      </c>
      <c r="J59" s="145">
        <f t="shared" si="19"/>
        <v>0</v>
      </c>
      <c r="K59" s="145">
        <f t="shared" si="19"/>
        <v>0</v>
      </c>
      <c r="L59" s="145">
        <f t="shared" si="19"/>
        <v>0</v>
      </c>
      <c r="M59" s="218">
        <v>0</v>
      </c>
      <c r="N59" s="145">
        <f t="shared" si="15"/>
        <v>0</v>
      </c>
      <c r="O59" s="145">
        <f t="shared" si="15"/>
        <v>0</v>
      </c>
      <c r="P59" s="218">
        <v>0</v>
      </c>
      <c r="Q59" s="176"/>
      <c r="R59" s="178"/>
      <c r="S59" s="178">
        <f>S60+S62+S61</f>
        <v>0</v>
      </c>
      <c r="T59" s="178">
        <f>T60+T62+T61</f>
        <v>0</v>
      </c>
      <c r="U59" s="199"/>
      <c r="V59" s="178"/>
      <c r="W59" s="178"/>
      <c r="X59" s="158">
        <f t="shared" si="17"/>
        <v>0</v>
      </c>
      <c r="Y59" s="178"/>
      <c r="Z59" s="178"/>
      <c r="AA59" s="158"/>
      <c r="AB59" s="158"/>
      <c r="AC59" s="158"/>
      <c r="AD59" s="158"/>
      <c r="AE59" s="159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</row>
    <row r="60" spans="1:31" ht="17.25" customHeight="1">
      <c r="A60" s="179" t="s">
        <v>107</v>
      </c>
      <c r="B60" s="223">
        <v>2720</v>
      </c>
      <c r="C60" s="213">
        <v>340</v>
      </c>
      <c r="D60" s="145">
        <f t="shared" si="18"/>
        <v>0</v>
      </c>
      <c r="E60" s="145">
        <f t="shared" si="18"/>
        <v>0</v>
      </c>
      <c r="F60" s="145">
        <f t="shared" si="18"/>
        <v>0</v>
      </c>
      <c r="G60" s="145">
        <f t="shared" si="18"/>
        <v>0</v>
      </c>
      <c r="H60" s="145">
        <f t="shared" si="18"/>
        <v>0</v>
      </c>
      <c r="I60" s="218">
        <v>0</v>
      </c>
      <c r="J60" s="145">
        <f t="shared" si="19"/>
        <v>0</v>
      </c>
      <c r="K60" s="145">
        <f t="shared" si="19"/>
        <v>0</v>
      </c>
      <c r="L60" s="145">
        <f t="shared" si="19"/>
        <v>0</v>
      </c>
      <c r="M60" s="218">
        <v>0</v>
      </c>
      <c r="N60" s="145">
        <f aca="true" t="shared" si="24" ref="N60:O80">Y60</f>
        <v>0</v>
      </c>
      <c r="O60" s="145">
        <f t="shared" si="24"/>
        <v>0</v>
      </c>
      <c r="P60" s="218">
        <v>0</v>
      </c>
      <c r="Q60" s="176"/>
      <c r="R60" s="244"/>
      <c r="S60" s="244"/>
      <c r="T60" s="178"/>
      <c r="U60" s="167"/>
      <c r="V60" s="178"/>
      <c r="W60" s="178"/>
      <c r="X60" s="158">
        <f t="shared" si="17"/>
        <v>0</v>
      </c>
      <c r="Y60" s="251"/>
      <c r="Z60" s="251"/>
      <c r="AA60" s="252"/>
      <c r="AB60" s="252"/>
      <c r="AC60" s="252"/>
      <c r="AD60" s="253"/>
      <c r="AE60" s="254"/>
    </row>
    <row r="61" spans="1:31" s="160" customFormat="1" ht="15" customHeight="1">
      <c r="A61" s="179" t="s">
        <v>108</v>
      </c>
      <c r="B61" s="223">
        <v>2730</v>
      </c>
      <c r="C61" s="213">
        <v>350</v>
      </c>
      <c r="D61" s="145">
        <f t="shared" si="18"/>
        <v>0</v>
      </c>
      <c r="E61" s="145">
        <f t="shared" si="18"/>
        <v>0</v>
      </c>
      <c r="F61" s="145">
        <f t="shared" si="18"/>
        <v>0</v>
      </c>
      <c r="G61" s="145">
        <f t="shared" si="18"/>
        <v>0</v>
      </c>
      <c r="H61" s="145">
        <f t="shared" si="18"/>
        <v>0</v>
      </c>
      <c r="I61" s="218">
        <v>0</v>
      </c>
      <c r="J61" s="145">
        <f t="shared" si="19"/>
        <v>0</v>
      </c>
      <c r="K61" s="145">
        <f t="shared" si="19"/>
        <v>0</v>
      </c>
      <c r="L61" s="145">
        <f t="shared" si="19"/>
        <v>0</v>
      </c>
      <c r="M61" s="218">
        <v>0</v>
      </c>
      <c r="N61" s="145">
        <f t="shared" si="24"/>
        <v>0</v>
      </c>
      <c r="O61" s="145">
        <f t="shared" si="24"/>
        <v>0</v>
      </c>
      <c r="P61" s="218">
        <v>0</v>
      </c>
      <c r="Q61" s="176"/>
      <c r="R61" s="244"/>
      <c r="S61" s="244"/>
      <c r="T61" s="178"/>
      <c r="U61" s="167"/>
      <c r="V61" s="178"/>
      <c r="W61" s="178"/>
      <c r="X61" s="158">
        <f t="shared" si="17"/>
        <v>0</v>
      </c>
      <c r="Y61" s="196"/>
      <c r="Z61" s="196"/>
      <c r="AA61" s="196"/>
      <c r="AB61" s="196"/>
      <c r="AC61" s="196"/>
      <c r="AD61" s="196"/>
      <c r="AE61" s="255"/>
    </row>
    <row r="62" spans="1:144" s="258" customFormat="1" ht="17.25" customHeight="1">
      <c r="A62" s="249" t="s">
        <v>109</v>
      </c>
      <c r="B62" s="256">
        <v>2800</v>
      </c>
      <c r="C62" s="227">
        <v>360</v>
      </c>
      <c r="D62" s="145">
        <f t="shared" si="18"/>
        <v>0</v>
      </c>
      <c r="E62" s="145">
        <f t="shared" si="18"/>
        <v>0</v>
      </c>
      <c r="F62" s="145">
        <f t="shared" si="18"/>
        <v>0</v>
      </c>
      <c r="G62" s="145">
        <f t="shared" si="18"/>
        <v>0</v>
      </c>
      <c r="H62" s="145">
        <f t="shared" si="18"/>
        <v>0</v>
      </c>
      <c r="I62" s="218">
        <v>0</v>
      </c>
      <c r="J62" s="145">
        <f t="shared" si="19"/>
        <v>0</v>
      </c>
      <c r="K62" s="145">
        <f t="shared" si="19"/>
        <v>0</v>
      </c>
      <c r="L62" s="145">
        <f t="shared" si="19"/>
        <v>0</v>
      </c>
      <c r="M62" s="218">
        <v>0</v>
      </c>
      <c r="N62" s="145">
        <f t="shared" si="24"/>
        <v>0</v>
      </c>
      <c r="O62" s="145">
        <f t="shared" si="24"/>
        <v>0</v>
      </c>
      <c r="P62" s="218">
        <v>0</v>
      </c>
      <c r="Q62" s="176"/>
      <c r="R62" s="244"/>
      <c r="S62" s="244"/>
      <c r="T62" s="178"/>
      <c r="U62" s="167"/>
      <c r="V62" s="178"/>
      <c r="W62" s="178"/>
      <c r="X62" s="158">
        <f t="shared" si="17"/>
        <v>0</v>
      </c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7"/>
      <c r="CP62" s="257"/>
      <c r="CQ62" s="257"/>
      <c r="CR62" s="257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57"/>
      <c r="DD62" s="257"/>
      <c r="DE62" s="257"/>
      <c r="DF62" s="257"/>
      <c r="DG62" s="257"/>
      <c r="DH62" s="257"/>
      <c r="DI62" s="257"/>
      <c r="DJ62" s="257"/>
      <c r="DK62" s="257"/>
      <c r="DL62" s="257"/>
      <c r="DM62" s="257"/>
      <c r="DN62" s="257"/>
      <c r="DO62" s="257"/>
      <c r="DP62" s="257"/>
      <c r="DQ62" s="257"/>
      <c r="DR62" s="257"/>
      <c r="DS62" s="257"/>
      <c r="DT62" s="257"/>
      <c r="DU62" s="257"/>
      <c r="DV62" s="257"/>
      <c r="DW62" s="257"/>
      <c r="DX62" s="257"/>
      <c r="DY62" s="257"/>
      <c r="DZ62" s="257"/>
      <c r="EA62" s="257"/>
      <c r="EB62" s="257"/>
      <c r="EC62" s="257"/>
      <c r="ED62" s="257"/>
      <c r="EE62" s="257"/>
      <c r="EF62" s="257"/>
      <c r="EG62" s="257"/>
      <c r="EH62" s="257"/>
      <c r="EI62" s="257"/>
      <c r="EJ62" s="257"/>
      <c r="EK62" s="257"/>
      <c r="EL62" s="257"/>
      <c r="EM62" s="257"/>
      <c r="EN62" s="257"/>
    </row>
    <row r="63" spans="1:31" ht="15" customHeight="1">
      <c r="A63" s="230" t="s">
        <v>110</v>
      </c>
      <c r="B63" s="239">
        <v>3000</v>
      </c>
      <c r="C63" s="239">
        <v>370</v>
      </c>
      <c r="D63" s="253">
        <f t="shared" si="18"/>
        <v>3466000</v>
      </c>
      <c r="E63" s="145">
        <f t="shared" si="18"/>
        <v>0</v>
      </c>
      <c r="F63" s="145">
        <f t="shared" si="18"/>
        <v>0</v>
      </c>
      <c r="G63" s="145">
        <f t="shared" si="18"/>
        <v>0</v>
      </c>
      <c r="H63" s="145">
        <f t="shared" si="18"/>
        <v>0</v>
      </c>
      <c r="I63" s="218">
        <v>0</v>
      </c>
      <c r="J63" s="145">
        <f t="shared" si="19"/>
        <v>0</v>
      </c>
      <c r="K63" s="147">
        <f t="shared" si="19"/>
        <v>3111750.3600000003</v>
      </c>
      <c r="L63" s="147">
        <f t="shared" si="19"/>
        <v>3111750.3600000003</v>
      </c>
      <c r="M63" s="218">
        <v>0</v>
      </c>
      <c r="N63" s="147">
        <f t="shared" si="24"/>
        <v>3111750.3600000003</v>
      </c>
      <c r="O63" s="145">
        <f t="shared" si="24"/>
        <v>0</v>
      </c>
      <c r="P63" s="218">
        <v>0</v>
      </c>
      <c r="Q63" s="176">
        <f>Q64+Q83</f>
        <v>3466000</v>
      </c>
      <c r="R63" s="176">
        <f aca="true" t="shared" si="25" ref="R63:Z63">R64+R83</f>
        <v>0</v>
      </c>
      <c r="S63" s="176">
        <f t="shared" si="25"/>
        <v>0</v>
      </c>
      <c r="T63" s="176">
        <f t="shared" si="25"/>
        <v>0</v>
      </c>
      <c r="U63" s="176">
        <f t="shared" si="25"/>
        <v>0</v>
      </c>
      <c r="V63" s="176">
        <f t="shared" si="25"/>
        <v>0</v>
      </c>
      <c r="W63" s="176">
        <f t="shared" si="25"/>
        <v>3111750.3600000003</v>
      </c>
      <c r="X63" s="176">
        <f t="shared" si="25"/>
        <v>3111750.3600000003</v>
      </c>
      <c r="Y63" s="176">
        <f t="shared" si="25"/>
        <v>3111750.3600000003</v>
      </c>
      <c r="Z63" s="176">
        <f t="shared" si="25"/>
        <v>0</v>
      </c>
      <c r="AA63" s="176">
        <f>AA64+AA76+AA77+AA83</f>
        <v>0</v>
      </c>
      <c r="AB63" s="176">
        <f>AB64+AB76+AB77+AB83</f>
        <v>0</v>
      </c>
      <c r="AC63" s="257"/>
      <c r="AD63" s="257"/>
      <c r="AE63" s="257"/>
    </row>
    <row r="64" spans="1:31" ht="15.75" customHeight="1">
      <c r="A64" s="238" t="s">
        <v>111</v>
      </c>
      <c r="B64" s="239">
        <v>3100</v>
      </c>
      <c r="C64" s="239">
        <v>380</v>
      </c>
      <c r="D64" s="147">
        <f t="shared" si="18"/>
        <v>3466000</v>
      </c>
      <c r="E64" s="145">
        <f t="shared" si="18"/>
        <v>0</v>
      </c>
      <c r="F64" s="145">
        <f t="shared" si="18"/>
        <v>0</v>
      </c>
      <c r="G64" s="145">
        <f t="shared" si="18"/>
        <v>0</v>
      </c>
      <c r="H64" s="145">
        <f t="shared" si="18"/>
        <v>0</v>
      </c>
      <c r="I64" s="218">
        <v>0</v>
      </c>
      <c r="J64" s="145">
        <f t="shared" si="19"/>
        <v>0</v>
      </c>
      <c r="K64" s="147">
        <f t="shared" si="19"/>
        <v>3111750.3600000003</v>
      </c>
      <c r="L64" s="147">
        <f t="shared" si="19"/>
        <v>3111750.3600000003</v>
      </c>
      <c r="M64" s="218">
        <v>0</v>
      </c>
      <c r="N64" s="147">
        <f t="shared" si="24"/>
        <v>3111750.3600000003</v>
      </c>
      <c r="O64" s="145">
        <f t="shared" si="24"/>
        <v>0</v>
      </c>
      <c r="P64" s="218">
        <v>0</v>
      </c>
      <c r="Q64" s="176">
        <f>Q65+Q66+Q69+Q72+Q76+Q77</f>
        <v>3466000</v>
      </c>
      <c r="R64" s="176">
        <f aca="true" t="shared" si="26" ref="R64:Z64">R65+R66+R69+R72+R76+R77</f>
        <v>0</v>
      </c>
      <c r="S64" s="176">
        <f t="shared" si="26"/>
        <v>0</v>
      </c>
      <c r="T64" s="176">
        <f t="shared" si="26"/>
        <v>0</v>
      </c>
      <c r="U64" s="176">
        <f t="shared" si="26"/>
        <v>0</v>
      </c>
      <c r="V64" s="176">
        <f t="shared" si="26"/>
        <v>0</v>
      </c>
      <c r="W64" s="176">
        <f t="shared" si="26"/>
        <v>3111750.3600000003</v>
      </c>
      <c r="X64" s="176">
        <f t="shared" si="26"/>
        <v>3111750.3600000003</v>
      </c>
      <c r="Y64" s="176">
        <f t="shared" si="26"/>
        <v>3111750.3600000003</v>
      </c>
      <c r="Z64" s="176">
        <f t="shared" si="26"/>
        <v>0</v>
      </c>
      <c r="AA64" s="257"/>
      <c r="AB64" s="257"/>
      <c r="AC64" s="257"/>
      <c r="AD64" s="257"/>
      <c r="AE64" s="257"/>
    </row>
    <row r="65" spans="1:31" ht="31.5" customHeight="1">
      <c r="A65" s="198" t="s">
        <v>112</v>
      </c>
      <c r="B65" s="250">
        <v>3110</v>
      </c>
      <c r="C65" s="259">
        <v>390</v>
      </c>
      <c r="D65" s="147">
        <f t="shared" si="18"/>
        <v>2099000</v>
      </c>
      <c r="E65" s="145">
        <f t="shared" si="18"/>
        <v>0</v>
      </c>
      <c r="F65" s="145">
        <f t="shared" si="18"/>
        <v>0</v>
      </c>
      <c r="G65" s="145">
        <f t="shared" si="18"/>
        <v>0</v>
      </c>
      <c r="H65" s="145">
        <f t="shared" si="18"/>
        <v>0</v>
      </c>
      <c r="I65" s="218">
        <v>0</v>
      </c>
      <c r="J65" s="145">
        <f t="shared" si="19"/>
        <v>0</v>
      </c>
      <c r="K65" s="147">
        <f t="shared" si="19"/>
        <v>1850586.5</v>
      </c>
      <c r="L65" s="147">
        <f t="shared" si="19"/>
        <v>1850586.5</v>
      </c>
      <c r="M65" s="218">
        <v>0</v>
      </c>
      <c r="N65" s="147">
        <f t="shared" si="24"/>
        <v>1850586.5</v>
      </c>
      <c r="O65" s="145">
        <f t="shared" si="24"/>
        <v>0</v>
      </c>
      <c r="P65" s="218">
        <v>0</v>
      </c>
      <c r="Q65" s="176">
        <v>2099000</v>
      </c>
      <c r="R65" s="178"/>
      <c r="S65" s="178">
        <f>S66+S67+S71+S75</f>
        <v>0</v>
      </c>
      <c r="T65" s="178">
        <f>T66+T67+T71+T75</f>
        <v>0</v>
      </c>
      <c r="U65" s="178"/>
      <c r="V65" s="178"/>
      <c r="W65" s="393">
        <v>1850586.5</v>
      </c>
      <c r="X65" s="158">
        <f t="shared" si="17"/>
        <v>1850586.5</v>
      </c>
      <c r="Y65" s="393">
        <v>1850586.5</v>
      </c>
      <c r="Z65" s="393"/>
      <c r="AA65" s="257"/>
      <c r="AB65" s="257"/>
      <c r="AC65" s="257"/>
      <c r="AD65" s="257"/>
      <c r="AE65" s="257"/>
    </row>
    <row r="66" spans="1:31" ht="19.5" customHeight="1">
      <c r="A66" s="249" t="s">
        <v>113</v>
      </c>
      <c r="B66" s="250">
        <v>3120</v>
      </c>
      <c r="C66" s="259">
        <v>400</v>
      </c>
      <c r="D66" s="145">
        <f t="shared" si="18"/>
        <v>0</v>
      </c>
      <c r="E66" s="145">
        <f t="shared" si="18"/>
        <v>0</v>
      </c>
      <c r="F66" s="145">
        <f t="shared" si="18"/>
        <v>0</v>
      </c>
      <c r="G66" s="145">
        <f t="shared" si="18"/>
        <v>0</v>
      </c>
      <c r="H66" s="145">
        <f t="shared" si="18"/>
        <v>0</v>
      </c>
      <c r="I66" s="218">
        <v>0</v>
      </c>
      <c r="J66" s="145">
        <f t="shared" si="19"/>
        <v>0</v>
      </c>
      <c r="K66" s="145">
        <f t="shared" si="19"/>
        <v>0</v>
      </c>
      <c r="L66" s="145">
        <f t="shared" si="19"/>
        <v>0</v>
      </c>
      <c r="M66" s="218">
        <v>0</v>
      </c>
      <c r="N66" s="145">
        <f t="shared" si="24"/>
        <v>0</v>
      </c>
      <c r="O66" s="145">
        <f t="shared" si="24"/>
        <v>0</v>
      </c>
      <c r="P66" s="218">
        <v>0</v>
      </c>
      <c r="Q66" s="176"/>
      <c r="R66" s="176">
        <f>R67+R68</f>
        <v>0</v>
      </c>
      <c r="S66" s="176">
        <f aca="true" t="shared" si="27" ref="S66:Z66">S67+S68</f>
        <v>0</v>
      </c>
      <c r="T66" s="176">
        <f t="shared" si="27"/>
        <v>0</v>
      </c>
      <c r="U66" s="176">
        <f t="shared" si="27"/>
        <v>0</v>
      </c>
      <c r="V66" s="176">
        <f t="shared" si="27"/>
        <v>0</v>
      </c>
      <c r="W66" s="176">
        <f t="shared" si="27"/>
        <v>0</v>
      </c>
      <c r="X66" s="176">
        <f t="shared" si="27"/>
        <v>0</v>
      </c>
      <c r="Y66" s="176">
        <f t="shared" si="27"/>
        <v>0</v>
      </c>
      <c r="Z66" s="176">
        <f t="shared" si="27"/>
        <v>0</v>
      </c>
      <c r="AA66" s="257"/>
      <c r="AB66" s="257"/>
      <c r="AC66" s="257"/>
      <c r="AD66" s="257"/>
      <c r="AE66" s="257"/>
    </row>
    <row r="67" spans="1:31" ht="17.25" customHeight="1">
      <c r="A67" s="179" t="s">
        <v>114</v>
      </c>
      <c r="B67" s="260">
        <v>3121</v>
      </c>
      <c r="C67" s="261">
        <v>410</v>
      </c>
      <c r="D67" s="145">
        <f t="shared" si="18"/>
        <v>0</v>
      </c>
      <c r="E67" s="145">
        <f t="shared" si="18"/>
        <v>0</v>
      </c>
      <c r="F67" s="145">
        <f t="shared" si="18"/>
        <v>0</v>
      </c>
      <c r="G67" s="145">
        <f t="shared" si="18"/>
        <v>0</v>
      </c>
      <c r="H67" s="145">
        <f t="shared" si="18"/>
        <v>0</v>
      </c>
      <c r="I67" s="218">
        <v>0</v>
      </c>
      <c r="J67" s="145">
        <f t="shared" si="19"/>
        <v>0</v>
      </c>
      <c r="K67" s="145">
        <f t="shared" si="19"/>
        <v>0</v>
      </c>
      <c r="L67" s="145">
        <f t="shared" si="19"/>
        <v>0</v>
      </c>
      <c r="M67" s="218">
        <v>0</v>
      </c>
      <c r="N67" s="145">
        <f t="shared" si="24"/>
        <v>0</v>
      </c>
      <c r="O67" s="145">
        <f t="shared" si="24"/>
        <v>0</v>
      </c>
      <c r="P67" s="218">
        <v>0</v>
      </c>
      <c r="Q67" s="176"/>
      <c r="R67" s="178"/>
      <c r="S67" s="178"/>
      <c r="T67" s="178"/>
      <c r="U67" s="178"/>
      <c r="V67" s="178"/>
      <c r="W67" s="178"/>
      <c r="X67" s="158">
        <f t="shared" si="17"/>
        <v>0</v>
      </c>
      <c r="Y67" s="178"/>
      <c r="Z67" s="178"/>
      <c r="AA67" s="257"/>
      <c r="AB67" s="257"/>
      <c r="AC67" s="257"/>
      <c r="AD67" s="257"/>
      <c r="AE67" s="257"/>
    </row>
    <row r="68" spans="1:31" s="111" customFormat="1" ht="17.25" customHeight="1">
      <c r="A68" s="179" t="s">
        <v>115</v>
      </c>
      <c r="B68" s="260">
        <v>3122</v>
      </c>
      <c r="C68" s="261">
        <v>420</v>
      </c>
      <c r="D68" s="145">
        <f t="shared" si="18"/>
        <v>0</v>
      </c>
      <c r="E68" s="145">
        <f t="shared" si="18"/>
        <v>0</v>
      </c>
      <c r="F68" s="145">
        <f t="shared" si="18"/>
        <v>0</v>
      </c>
      <c r="G68" s="145">
        <f t="shared" si="18"/>
        <v>0</v>
      </c>
      <c r="H68" s="145">
        <f t="shared" si="18"/>
        <v>0</v>
      </c>
      <c r="I68" s="218">
        <v>0</v>
      </c>
      <c r="J68" s="145">
        <f t="shared" si="19"/>
        <v>0</v>
      </c>
      <c r="K68" s="145">
        <f t="shared" si="19"/>
        <v>0</v>
      </c>
      <c r="L68" s="145">
        <f t="shared" si="19"/>
        <v>0</v>
      </c>
      <c r="M68" s="218">
        <v>0</v>
      </c>
      <c r="N68" s="145">
        <f t="shared" si="24"/>
        <v>0</v>
      </c>
      <c r="O68" s="145">
        <f t="shared" si="24"/>
        <v>0</v>
      </c>
      <c r="P68" s="218">
        <v>0</v>
      </c>
      <c r="Q68" s="191"/>
      <c r="R68" s="244"/>
      <c r="S68" s="262"/>
      <c r="T68" s="193"/>
      <c r="U68" s="167"/>
      <c r="V68" s="193"/>
      <c r="W68" s="193"/>
      <c r="X68" s="158">
        <f t="shared" si="17"/>
        <v>0</v>
      </c>
      <c r="Y68" s="257"/>
      <c r="Z68" s="257"/>
      <c r="AA68" s="257"/>
      <c r="AB68" s="257"/>
      <c r="AC68" s="257"/>
      <c r="AD68" s="257"/>
      <c r="AE68" s="257"/>
    </row>
    <row r="69" spans="1:31" ht="17.25" customHeight="1">
      <c r="A69" s="263" t="s">
        <v>116</v>
      </c>
      <c r="B69" s="264">
        <v>3130</v>
      </c>
      <c r="C69" s="265">
        <v>430</v>
      </c>
      <c r="D69" s="147">
        <f t="shared" si="18"/>
        <v>1367000</v>
      </c>
      <c r="E69" s="145">
        <f t="shared" si="18"/>
        <v>0</v>
      </c>
      <c r="F69" s="145">
        <f t="shared" si="18"/>
        <v>0</v>
      </c>
      <c r="G69" s="145">
        <f t="shared" si="18"/>
        <v>0</v>
      </c>
      <c r="H69" s="145">
        <f t="shared" si="18"/>
        <v>0</v>
      </c>
      <c r="I69" s="218">
        <v>0</v>
      </c>
      <c r="J69" s="145">
        <f t="shared" si="19"/>
        <v>0</v>
      </c>
      <c r="K69" s="147">
        <f t="shared" si="19"/>
        <v>1261163.86</v>
      </c>
      <c r="L69" s="147">
        <f t="shared" si="19"/>
        <v>1261163.86</v>
      </c>
      <c r="M69" s="218">
        <v>0</v>
      </c>
      <c r="N69" s="147">
        <f t="shared" si="24"/>
        <v>1261163.86</v>
      </c>
      <c r="O69" s="145">
        <f t="shared" si="24"/>
        <v>0</v>
      </c>
      <c r="P69" s="218">
        <v>0</v>
      </c>
      <c r="Q69" s="191">
        <f>Q70+Q71</f>
        <v>1367000</v>
      </c>
      <c r="R69" s="191">
        <f>R70+R71</f>
        <v>0</v>
      </c>
      <c r="S69" s="191">
        <f aca="true" t="shared" si="28" ref="S69:Z69">S70+S71</f>
        <v>0</v>
      </c>
      <c r="T69" s="191">
        <f t="shared" si="28"/>
        <v>0</v>
      </c>
      <c r="U69" s="191">
        <f t="shared" si="28"/>
        <v>0</v>
      </c>
      <c r="V69" s="191">
        <f t="shared" si="28"/>
        <v>0</v>
      </c>
      <c r="W69" s="191">
        <f t="shared" si="28"/>
        <v>1261163.86</v>
      </c>
      <c r="X69" s="191">
        <f t="shared" si="28"/>
        <v>1261163.86</v>
      </c>
      <c r="Y69" s="191">
        <f t="shared" si="28"/>
        <v>1261163.86</v>
      </c>
      <c r="Z69" s="191">
        <f t="shared" si="28"/>
        <v>0</v>
      </c>
      <c r="AA69" s="257"/>
      <c r="AB69" s="257"/>
      <c r="AC69" s="257"/>
      <c r="AD69" s="257"/>
      <c r="AE69" s="257"/>
    </row>
    <row r="70" spans="1:31" ht="17.25" customHeight="1">
      <c r="A70" s="179" t="s">
        <v>117</v>
      </c>
      <c r="B70" s="266">
        <v>3131</v>
      </c>
      <c r="C70" s="266">
        <v>440</v>
      </c>
      <c r="D70" s="145">
        <f t="shared" si="18"/>
        <v>0</v>
      </c>
      <c r="E70" s="145">
        <f t="shared" si="18"/>
        <v>0</v>
      </c>
      <c r="F70" s="145">
        <f t="shared" si="18"/>
        <v>0</v>
      </c>
      <c r="G70" s="145">
        <f t="shared" si="18"/>
        <v>0</v>
      </c>
      <c r="H70" s="145">
        <f t="shared" si="18"/>
        <v>0</v>
      </c>
      <c r="I70" s="218">
        <v>0</v>
      </c>
      <c r="J70" s="145">
        <f t="shared" si="19"/>
        <v>0</v>
      </c>
      <c r="K70" s="145">
        <f t="shared" si="19"/>
        <v>0</v>
      </c>
      <c r="L70" s="145">
        <f t="shared" si="19"/>
        <v>0</v>
      </c>
      <c r="M70" s="218">
        <v>0</v>
      </c>
      <c r="N70" s="145">
        <f t="shared" si="24"/>
        <v>0</v>
      </c>
      <c r="O70" s="145">
        <f t="shared" si="24"/>
        <v>0</v>
      </c>
      <c r="P70" s="218">
        <v>0</v>
      </c>
      <c r="Q70" s="191"/>
      <c r="R70" s="244"/>
      <c r="S70" s="262"/>
      <c r="T70" s="193"/>
      <c r="U70" s="167"/>
      <c r="V70" s="193"/>
      <c r="W70" s="193"/>
      <c r="X70" s="158">
        <f t="shared" si="17"/>
        <v>0</v>
      </c>
      <c r="Y70" s="257"/>
      <c r="Z70" s="257"/>
      <c r="AA70" s="257"/>
      <c r="AB70" s="257"/>
      <c r="AC70" s="257"/>
      <c r="AD70" s="257"/>
      <c r="AE70" s="257"/>
    </row>
    <row r="71" spans="1:31" ht="17.25" customHeight="1">
      <c r="A71" s="179" t="s">
        <v>118</v>
      </c>
      <c r="B71" s="267">
        <v>3132</v>
      </c>
      <c r="C71" s="267">
        <v>450</v>
      </c>
      <c r="D71" s="147">
        <f t="shared" si="18"/>
        <v>1367000</v>
      </c>
      <c r="E71" s="145">
        <f t="shared" si="18"/>
        <v>0</v>
      </c>
      <c r="F71" s="145">
        <f t="shared" si="18"/>
        <v>0</v>
      </c>
      <c r="G71" s="145">
        <f t="shared" si="18"/>
        <v>0</v>
      </c>
      <c r="H71" s="145">
        <f t="shared" si="18"/>
        <v>0</v>
      </c>
      <c r="I71" s="218">
        <v>0</v>
      </c>
      <c r="J71" s="145">
        <f t="shared" si="19"/>
        <v>0</v>
      </c>
      <c r="K71" s="147">
        <f t="shared" si="19"/>
        <v>1261163.86</v>
      </c>
      <c r="L71" s="147">
        <f t="shared" si="19"/>
        <v>1261163.86</v>
      </c>
      <c r="M71" s="218">
        <v>0</v>
      </c>
      <c r="N71" s="147">
        <f t="shared" si="24"/>
        <v>1261163.86</v>
      </c>
      <c r="O71" s="145">
        <f t="shared" si="24"/>
        <v>0</v>
      </c>
      <c r="P71" s="218">
        <v>0</v>
      </c>
      <c r="Q71" s="176">
        <v>1367000</v>
      </c>
      <c r="R71" s="178"/>
      <c r="S71" s="178"/>
      <c r="T71" s="178"/>
      <c r="U71" s="178"/>
      <c r="V71" s="178"/>
      <c r="W71" s="178">
        <v>1261163.86</v>
      </c>
      <c r="X71" s="158">
        <f t="shared" si="17"/>
        <v>1261163.86</v>
      </c>
      <c r="Y71" s="178">
        <v>1261163.86</v>
      </c>
      <c r="Z71" s="178"/>
      <c r="AA71" s="257"/>
      <c r="AB71" s="257"/>
      <c r="AC71" s="257"/>
      <c r="AD71" s="257"/>
      <c r="AE71" s="257"/>
    </row>
    <row r="72" spans="1:31" ht="16.5" customHeight="1">
      <c r="A72" s="249" t="s">
        <v>119</v>
      </c>
      <c r="B72" s="260">
        <v>3140</v>
      </c>
      <c r="C72" s="260">
        <v>460</v>
      </c>
      <c r="D72" s="145">
        <f t="shared" si="18"/>
        <v>0</v>
      </c>
      <c r="E72" s="145">
        <f t="shared" si="18"/>
        <v>0</v>
      </c>
      <c r="F72" s="145">
        <f t="shared" si="18"/>
        <v>0</v>
      </c>
      <c r="G72" s="145">
        <f t="shared" si="18"/>
        <v>0</v>
      </c>
      <c r="H72" s="145">
        <f t="shared" si="18"/>
        <v>0</v>
      </c>
      <c r="I72" s="218">
        <v>0</v>
      </c>
      <c r="J72" s="145">
        <f t="shared" si="19"/>
        <v>0</v>
      </c>
      <c r="K72" s="145">
        <f t="shared" si="19"/>
        <v>0</v>
      </c>
      <c r="L72" s="145">
        <f t="shared" si="19"/>
        <v>0</v>
      </c>
      <c r="M72" s="218">
        <v>0</v>
      </c>
      <c r="N72" s="145">
        <f t="shared" si="24"/>
        <v>0</v>
      </c>
      <c r="O72" s="145">
        <f t="shared" si="24"/>
        <v>0</v>
      </c>
      <c r="P72" s="218">
        <v>0</v>
      </c>
      <c r="Q72" s="191">
        <f>Q73+Q74+Q75</f>
        <v>0</v>
      </c>
      <c r="R72" s="191">
        <f>R73+R74+R75</f>
        <v>0</v>
      </c>
      <c r="S72" s="191">
        <f aca="true" t="shared" si="29" ref="S72:Z72">S73+S74+S75</f>
        <v>0</v>
      </c>
      <c r="T72" s="191">
        <f t="shared" si="29"/>
        <v>0</v>
      </c>
      <c r="U72" s="191">
        <f t="shared" si="29"/>
        <v>0</v>
      </c>
      <c r="V72" s="191">
        <f t="shared" si="29"/>
        <v>0</v>
      </c>
      <c r="W72" s="191">
        <f t="shared" si="29"/>
        <v>0</v>
      </c>
      <c r="X72" s="191">
        <f t="shared" si="29"/>
        <v>0</v>
      </c>
      <c r="Y72" s="191">
        <f t="shared" si="29"/>
        <v>0</v>
      </c>
      <c r="Z72" s="191">
        <f t="shared" si="29"/>
        <v>0</v>
      </c>
      <c r="AA72" s="257"/>
      <c r="AB72" s="257"/>
      <c r="AC72" s="257"/>
      <c r="AD72" s="257"/>
      <c r="AE72" s="257"/>
    </row>
    <row r="73" spans="1:31" ht="16.5" customHeight="1">
      <c r="A73" s="179" t="s">
        <v>120</v>
      </c>
      <c r="B73" s="260">
        <v>3141</v>
      </c>
      <c r="C73" s="260">
        <v>470</v>
      </c>
      <c r="D73" s="145">
        <f t="shared" si="18"/>
        <v>0</v>
      </c>
      <c r="E73" s="145">
        <f t="shared" si="18"/>
        <v>0</v>
      </c>
      <c r="F73" s="145">
        <f t="shared" si="18"/>
        <v>0</v>
      </c>
      <c r="G73" s="145">
        <f t="shared" si="18"/>
        <v>0</v>
      </c>
      <c r="H73" s="145">
        <f t="shared" si="18"/>
        <v>0</v>
      </c>
      <c r="I73" s="218">
        <v>0</v>
      </c>
      <c r="J73" s="145">
        <f t="shared" si="19"/>
        <v>0</v>
      </c>
      <c r="K73" s="145">
        <f t="shared" si="19"/>
        <v>0</v>
      </c>
      <c r="L73" s="145">
        <f t="shared" si="19"/>
        <v>0</v>
      </c>
      <c r="M73" s="218">
        <v>0</v>
      </c>
      <c r="N73" s="145">
        <f t="shared" si="24"/>
        <v>0</v>
      </c>
      <c r="O73" s="145">
        <f t="shared" si="24"/>
        <v>0</v>
      </c>
      <c r="P73" s="218">
        <v>0</v>
      </c>
      <c r="Q73" s="191"/>
      <c r="R73" s="244"/>
      <c r="S73" s="262"/>
      <c r="T73" s="193"/>
      <c r="U73" s="167"/>
      <c r="V73" s="193"/>
      <c r="W73" s="193"/>
      <c r="X73" s="158">
        <f t="shared" si="17"/>
        <v>0</v>
      </c>
      <c r="Y73" s="257"/>
      <c r="Z73" s="257"/>
      <c r="AA73" s="257"/>
      <c r="AB73" s="257"/>
      <c r="AC73" s="257"/>
      <c r="AD73" s="257"/>
      <c r="AE73" s="257"/>
    </row>
    <row r="74" spans="1:31" ht="16.5" customHeight="1">
      <c r="A74" s="179" t="s">
        <v>121</v>
      </c>
      <c r="B74" s="260">
        <v>3142</v>
      </c>
      <c r="C74" s="260">
        <v>480</v>
      </c>
      <c r="D74" s="145">
        <f t="shared" si="18"/>
        <v>0</v>
      </c>
      <c r="E74" s="145">
        <f t="shared" si="18"/>
        <v>0</v>
      </c>
      <c r="F74" s="145">
        <f t="shared" si="18"/>
        <v>0</v>
      </c>
      <c r="G74" s="145">
        <f t="shared" si="18"/>
        <v>0</v>
      </c>
      <c r="H74" s="145">
        <f t="shared" si="18"/>
        <v>0</v>
      </c>
      <c r="I74" s="218">
        <v>0</v>
      </c>
      <c r="J74" s="145">
        <f t="shared" si="19"/>
        <v>0</v>
      </c>
      <c r="K74" s="145">
        <f t="shared" si="19"/>
        <v>0</v>
      </c>
      <c r="L74" s="145">
        <f t="shared" si="19"/>
        <v>0</v>
      </c>
      <c r="M74" s="218">
        <v>0</v>
      </c>
      <c r="N74" s="145">
        <f t="shared" si="24"/>
        <v>0</v>
      </c>
      <c r="O74" s="145">
        <f t="shared" si="24"/>
        <v>0</v>
      </c>
      <c r="P74" s="218">
        <v>0</v>
      </c>
      <c r="Q74" s="191"/>
      <c r="R74" s="244"/>
      <c r="S74" s="262"/>
      <c r="T74" s="193"/>
      <c r="U74" s="167"/>
      <c r="V74" s="193"/>
      <c r="W74" s="193"/>
      <c r="X74" s="158">
        <f t="shared" si="17"/>
        <v>0</v>
      </c>
      <c r="Y74" s="257"/>
      <c r="Z74" s="257"/>
      <c r="AA74" s="257"/>
      <c r="AB74" s="257"/>
      <c r="AC74" s="257"/>
      <c r="AD74" s="257"/>
      <c r="AE74" s="257"/>
    </row>
    <row r="75" spans="1:31" ht="16.5" customHeight="1">
      <c r="A75" s="171" t="s">
        <v>122</v>
      </c>
      <c r="B75" s="260">
        <v>3143</v>
      </c>
      <c r="C75" s="260">
        <v>490</v>
      </c>
      <c r="D75" s="145">
        <f t="shared" si="18"/>
        <v>0</v>
      </c>
      <c r="E75" s="145">
        <f t="shared" si="18"/>
        <v>0</v>
      </c>
      <c r="F75" s="145">
        <f t="shared" si="18"/>
        <v>0</v>
      </c>
      <c r="G75" s="145">
        <f t="shared" si="18"/>
        <v>0</v>
      </c>
      <c r="H75" s="145">
        <f t="shared" si="18"/>
        <v>0</v>
      </c>
      <c r="I75" s="218">
        <v>0</v>
      </c>
      <c r="J75" s="145">
        <f t="shared" si="19"/>
        <v>0</v>
      </c>
      <c r="K75" s="145">
        <f t="shared" si="19"/>
        <v>0</v>
      </c>
      <c r="L75" s="145">
        <f t="shared" si="19"/>
        <v>0</v>
      </c>
      <c r="M75" s="218">
        <v>0</v>
      </c>
      <c r="N75" s="145">
        <f t="shared" si="24"/>
        <v>0</v>
      </c>
      <c r="O75" s="145">
        <f t="shared" si="24"/>
        <v>0</v>
      </c>
      <c r="P75" s="218">
        <v>0</v>
      </c>
      <c r="Q75" s="176"/>
      <c r="R75" s="176"/>
      <c r="S75" s="176"/>
      <c r="T75" s="176"/>
      <c r="U75" s="176"/>
      <c r="V75" s="176"/>
      <c r="W75" s="176"/>
      <c r="X75" s="158">
        <f t="shared" si="17"/>
        <v>0</v>
      </c>
      <c r="Y75" s="176"/>
      <c r="Z75" s="176"/>
      <c r="AA75" s="257"/>
      <c r="AB75" s="257"/>
      <c r="AC75" s="257"/>
      <c r="AD75" s="257"/>
      <c r="AE75" s="257"/>
    </row>
    <row r="76" spans="1:31" ht="16.5" customHeight="1">
      <c r="A76" s="268" t="s">
        <v>123</v>
      </c>
      <c r="B76" s="269">
        <v>3150</v>
      </c>
      <c r="C76" s="269">
        <v>500</v>
      </c>
      <c r="D76" s="189">
        <f t="shared" si="18"/>
        <v>0</v>
      </c>
      <c r="E76" s="189">
        <f t="shared" si="18"/>
        <v>0</v>
      </c>
      <c r="F76" s="189">
        <f t="shared" si="18"/>
        <v>0</v>
      </c>
      <c r="G76" s="189">
        <f t="shared" si="18"/>
        <v>0</v>
      </c>
      <c r="H76" s="189">
        <f t="shared" si="18"/>
        <v>0</v>
      </c>
      <c r="I76" s="218">
        <v>0</v>
      </c>
      <c r="J76" s="189">
        <f t="shared" si="19"/>
        <v>0</v>
      </c>
      <c r="K76" s="189">
        <f t="shared" si="19"/>
        <v>0</v>
      </c>
      <c r="L76" s="189">
        <f t="shared" si="19"/>
        <v>0</v>
      </c>
      <c r="M76" s="218">
        <v>0</v>
      </c>
      <c r="N76" s="189">
        <f t="shared" si="24"/>
        <v>0</v>
      </c>
      <c r="O76" s="189">
        <f t="shared" si="24"/>
        <v>0</v>
      </c>
      <c r="P76" s="218">
        <v>0</v>
      </c>
      <c r="Q76" s="191"/>
      <c r="R76" s="262"/>
      <c r="S76" s="262"/>
      <c r="T76" s="193"/>
      <c r="U76" s="194"/>
      <c r="V76" s="193"/>
      <c r="W76" s="193"/>
      <c r="X76" s="158">
        <f t="shared" si="17"/>
        <v>0</v>
      </c>
      <c r="Y76" s="270"/>
      <c r="Z76" s="270"/>
      <c r="AA76" s="270"/>
      <c r="AB76" s="270"/>
      <c r="AC76" s="270"/>
      <c r="AD76" s="270"/>
      <c r="AE76" s="270"/>
    </row>
    <row r="77" spans="1:31" s="201" customFormat="1" ht="17.25" customHeight="1">
      <c r="A77" s="238" t="s">
        <v>124</v>
      </c>
      <c r="B77" s="271">
        <v>3160</v>
      </c>
      <c r="C77" s="271">
        <v>510</v>
      </c>
      <c r="D77" s="145">
        <f t="shared" si="18"/>
        <v>0</v>
      </c>
      <c r="E77" s="145">
        <f t="shared" si="18"/>
        <v>0</v>
      </c>
      <c r="F77" s="145">
        <f t="shared" si="18"/>
        <v>0</v>
      </c>
      <c r="G77" s="145">
        <f t="shared" si="18"/>
        <v>0</v>
      </c>
      <c r="H77" s="145">
        <f t="shared" si="18"/>
        <v>0</v>
      </c>
      <c r="I77" s="218">
        <v>0</v>
      </c>
      <c r="J77" s="145">
        <f t="shared" si="19"/>
        <v>0</v>
      </c>
      <c r="K77" s="145">
        <f t="shared" si="19"/>
        <v>0</v>
      </c>
      <c r="L77" s="145">
        <f t="shared" si="19"/>
        <v>0</v>
      </c>
      <c r="M77" s="218">
        <v>0</v>
      </c>
      <c r="N77" s="145">
        <f t="shared" si="24"/>
        <v>0</v>
      </c>
      <c r="O77" s="145">
        <f t="shared" si="24"/>
        <v>0</v>
      </c>
      <c r="P77" s="218">
        <v>0</v>
      </c>
      <c r="Q77" s="214"/>
      <c r="R77" s="244"/>
      <c r="S77" s="244"/>
      <c r="T77" s="178"/>
      <c r="U77" s="167"/>
      <c r="V77" s="178"/>
      <c r="W77" s="178"/>
      <c r="X77" s="158">
        <f t="shared" si="17"/>
        <v>0</v>
      </c>
      <c r="Y77" s="257"/>
      <c r="Z77" s="257"/>
      <c r="AA77" s="257"/>
      <c r="AB77" s="257"/>
      <c r="AC77" s="257"/>
      <c r="AD77" s="257"/>
      <c r="AE77" s="257"/>
    </row>
    <row r="78" spans="1:64" ht="16.5" customHeight="1" hidden="1">
      <c r="A78" s="272" t="s">
        <v>125</v>
      </c>
      <c r="B78" s="273">
        <v>2400</v>
      </c>
      <c r="C78" s="273">
        <v>500</v>
      </c>
      <c r="D78" s="145">
        <f t="shared" si="18"/>
        <v>0</v>
      </c>
      <c r="E78" s="145">
        <f t="shared" si="18"/>
        <v>0</v>
      </c>
      <c r="F78" s="145">
        <f t="shared" si="18"/>
        <v>0</v>
      </c>
      <c r="G78" s="145">
        <f t="shared" si="18"/>
        <v>0</v>
      </c>
      <c r="H78" s="145">
        <f t="shared" si="18"/>
        <v>0</v>
      </c>
      <c r="I78" s="218">
        <v>0</v>
      </c>
      <c r="J78" s="145">
        <f t="shared" si="19"/>
        <v>0</v>
      </c>
      <c r="K78" s="145">
        <f t="shared" si="19"/>
        <v>0</v>
      </c>
      <c r="L78" s="145">
        <f t="shared" si="19"/>
        <v>0</v>
      </c>
      <c r="M78" s="145"/>
      <c r="N78" s="145">
        <f t="shared" si="24"/>
        <v>0</v>
      </c>
      <c r="O78" s="145">
        <f t="shared" si="24"/>
        <v>0</v>
      </c>
      <c r="P78" s="338"/>
      <c r="Q78" s="275">
        <f>Q79+Q80+Q86+Q87+Q88</f>
        <v>0</v>
      </c>
      <c r="R78" s="275">
        <f aca="true" t="shared" si="30" ref="R78:W78">R79+R80+R86+R87+R88</f>
        <v>0</v>
      </c>
      <c r="S78" s="275">
        <f t="shared" si="30"/>
        <v>0</v>
      </c>
      <c r="T78" s="275">
        <f t="shared" si="30"/>
        <v>0</v>
      </c>
      <c r="U78" s="275">
        <f t="shared" si="30"/>
        <v>0</v>
      </c>
      <c r="V78" s="275">
        <f t="shared" si="30"/>
        <v>0</v>
      </c>
      <c r="W78" s="275">
        <f t="shared" si="30"/>
        <v>0</v>
      </c>
      <c r="X78" s="275">
        <f>X79+X80+X86+X87+X88</f>
        <v>0</v>
      </c>
      <c r="Y78" s="275">
        <f>Y79+Y80+Y86+Y87+Y88</f>
        <v>0</v>
      </c>
      <c r="Z78" s="275">
        <f>Z79+Z80+Z86+Z87+Z88</f>
        <v>0</v>
      </c>
      <c r="AA78" s="276"/>
      <c r="AB78" s="277"/>
      <c r="AC78" s="278"/>
      <c r="AD78" s="279"/>
      <c r="AE78" s="280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31" s="284" customFormat="1" ht="32.25" customHeight="1" hidden="1">
      <c r="A79" s="281" t="s">
        <v>126</v>
      </c>
      <c r="B79" s="260">
        <v>2410</v>
      </c>
      <c r="C79" s="260">
        <v>510</v>
      </c>
      <c r="D79" s="189">
        <f t="shared" si="18"/>
        <v>0</v>
      </c>
      <c r="E79" s="189">
        <f t="shared" si="18"/>
        <v>0</v>
      </c>
      <c r="F79" s="189">
        <f t="shared" si="18"/>
        <v>0</v>
      </c>
      <c r="G79" s="189">
        <f t="shared" si="18"/>
        <v>0</v>
      </c>
      <c r="H79" s="189">
        <f t="shared" si="18"/>
        <v>0</v>
      </c>
      <c r="I79" s="218">
        <v>0</v>
      </c>
      <c r="J79" s="189">
        <f t="shared" si="19"/>
        <v>0</v>
      </c>
      <c r="K79" s="189">
        <f t="shared" si="19"/>
        <v>0</v>
      </c>
      <c r="L79" s="189">
        <f t="shared" si="19"/>
        <v>0</v>
      </c>
      <c r="M79" s="189"/>
      <c r="N79" s="189">
        <f t="shared" si="24"/>
        <v>0</v>
      </c>
      <c r="O79" s="189">
        <f t="shared" si="24"/>
        <v>0</v>
      </c>
      <c r="P79" s="339"/>
      <c r="Q79" s="191"/>
      <c r="R79" s="262"/>
      <c r="S79" s="262"/>
      <c r="T79" s="193"/>
      <c r="U79" s="194"/>
      <c r="V79" s="193"/>
      <c r="W79" s="193"/>
      <c r="X79" s="158">
        <f t="shared" si="17"/>
        <v>0</v>
      </c>
      <c r="Y79" s="270"/>
      <c r="Z79" s="270"/>
      <c r="AA79" s="270"/>
      <c r="AB79" s="270"/>
      <c r="AC79" s="270"/>
      <c r="AD79" s="270"/>
      <c r="AE79" s="270"/>
    </row>
    <row r="80" spans="1:31" s="201" customFormat="1" ht="29.25" customHeight="1" hidden="1">
      <c r="A80" s="281" t="s">
        <v>127</v>
      </c>
      <c r="B80" s="260">
        <v>2420</v>
      </c>
      <c r="C80" s="260">
        <v>520</v>
      </c>
      <c r="D80" s="145">
        <f t="shared" si="18"/>
        <v>0</v>
      </c>
      <c r="E80" s="145">
        <f t="shared" si="18"/>
        <v>0</v>
      </c>
      <c r="F80" s="145">
        <f t="shared" si="18"/>
        <v>0</v>
      </c>
      <c r="G80" s="145">
        <f t="shared" si="18"/>
        <v>0</v>
      </c>
      <c r="H80" s="145">
        <f t="shared" si="18"/>
        <v>0</v>
      </c>
      <c r="I80" s="218">
        <v>0</v>
      </c>
      <c r="J80" s="145">
        <f t="shared" si="19"/>
        <v>0</v>
      </c>
      <c r="K80" s="145">
        <f t="shared" si="19"/>
        <v>0</v>
      </c>
      <c r="L80" s="145">
        <f t="shared" si="19"/>
        <v>0</v>
      </c>
      <c r="M80" s="145"/>
      <c r="N80" s="145">
        <f t="shared" si="24"/>
        <v>0</v>
      </c>
      <c r="O80" s="145">
        <f t="shared" si="24"/>
        <v>0</v>
      </c>
      <c r="P80" s="145"/>
      <c r="Q80" s="214"/>
      <c r="R80" s="244"/>
      <c r="S80" s="244"/>
      <c r="T80" s="178"/>
      <c r="U80" s="167"/>
      <c r="V80" s="178"/>
      <c r="W80" s="178"/>
      <c r="X80" s="158">
        <f t="shared" si="17"/>
        <v>0</v>
      </c>
      <c r="Y80" s="257"/>
      <c r="Z80" s="257"/>
      <c r="AA80" s="257"/>
      <c r="AB80" s="257"/>
      <c r="AC80" s="257"/>
      <c r="AD80" s="257"/>
      <c r="AE80" s="257"/>
    </row>
    <row r="81" spans="1:31" s="111" customFormat="1" ht="29.25" customHeight="1">
      <c r="A81" s="285"/>
      <c r="B81" s="286"/>
      <c r="C81" s="286"/>
      <c r="D81" s="205"/>
      <c r="E81" s="206">
        <v>3</v>
      </c>
      <c r="F81" s="205"/>
      <c r="G81" s="205"/>
      <c r="H81" s="205"/>
      <c r="I81" s="205"/>
      <c r="J81" s="205"/>
      <c r="K81" s="205"/>
      <c r="L81" s="205"/>
      <c r="M81" s="205"/>
      <c r="N81" s="287" t="s">
        <v>86</v>
      </c>
      <c r="O81" s="287"/>
      <c r="P81" s="288"/>
      <c r="Q81" s="207"/>
      <c r="R81" s="289"/>
      <c r="S81" s="289"/>
      <c r="T81" s="209"/>
      <c r="U81" s="290"/>
      <c r="V81" s="209"/>
      <c r="W81" s="209"/>
      <c r="X81" s="291"/>
      <c r="Y81" s="291"/>
      <c r="Z81" s="291"/>
      <c r="AA81" s="291"/>
      <c r="AB81" s="291"/>
      <c r="AC81" s="291"/>
      <c r="AD81" s="291"/>
      <c r="AE81" s="291"/>
    </row>
    <row r="82" spans="1:31" s="201" customFormat="1" ht="17.25" customHeight="1">
      <c r="A82" s="292">
        <v>1</v>
      </c>
      <c r="B82" s="293">
        <v>2</v>
      </c>
      <c r="C82" s="293">
        <v>3</v>
      </c>
      <c r="D82" s="133">
        <v>4</v>
      </c>
      <c r="E82" s="133">
        <v>5</v>
      </c>
      <c r="F82" s="133"/>
      <c r="G82" s="133"/>
      <c r="H82" s="133">
        <v>6</v>
      </c>
      <c r="I82" s="133">
        <v>7</v>
      </c>
      <c r="J82" s="133">
        <v>8</v>
      </c>
      <c r="K82" s="133">
        <v>9</v>
      </c>
      <c r="L82" s="133">
        <v>10</v>
      </c>
      <c r="M82" s="133">
        <v>11</v>
      </c>
      <c r="N82" s="133">
        <v>12</v>
      </c>
      <c r="O82" s="133">
        <v>13</v>
      </c>
      <c r="P82" s="133">
        <v>14</v>
      </c>
      <c r="Q82" s="214"/>
      <c r="R82" s="244"/>
      <c r="S82" s="244"/>
      <c r="T82" s="178"/>
      <c r="U82" s="167"/>
      <c r="V82" s="178"/>
      <c r="W82" s="178"/>
      <c r="X82" s="158">
        <f t="shared" si="17"/>
        <v>0</v>
      </c>
      <c r="Y82" s="257"/>
      <c r="Z82" s="257"/>
      <c r="AA82" s="257"/>
      <c r="AB82" s="257"/>
      <c r="AC82" s="257"/>
      <c r="AD82" s="257"/>
      <c r="AE82" s="257"/>
    </row>
    <row r="83" spans="1:39" s="294" customFormat="1" ht="17.25" customHeight="1">
      <c r="A83" s="272" t="s">
        <v>125</v>
      </c>
      <c r="B83" s="273">
        <v>3200</v>
      </c>
      <c r="C83" s="273">
        <v>520</v>
      </c>
      <c r="D83" s="218">
        <f aca="true" t="shared" si="31" ref="D83:H100">Q83</f>
        <v>0</v>
      </c>
      <c r="E83" s="218">
        <f t="shared" si="31"/>
        <v>0</v>
      </c>
      <c r="F83" s="218">
        <f t="shared" si="31"/>
        <v>0</v>
      </c>
      <c r="G83" s="218">
        <f t="shared" si="31"/>
        <v>0</v>
      </c>
      <c r="H83" s="218">
        <f t="shared" si="31"/>
        <v>0</v>
      </c>
      <c r="I83" s="218">
        <v>0</v>
      </c>
      <c r="J83" s="218">
        <f aca="true" t="shared" si="32" ref="J83:L100">V83</f>
        <v>0</v>
      </c>
      <c r="K83" s="218">
        <f t="shared" si="32"/>
        <v>0</v>
      </c>
      <c r="L83" s="218">
        <f t="shared" si="32"/>
        <v>0</v>
      </c>
      <c r="M83" s="219">
        <v>0</v>
      </c>
      <c r="N83" s="218">
        <f aca="true" t="shared" si="33" ref="N83:O98">Y83</f>
        <v>0</v>
      </c>
      <c r="O83" s="218">
        <f t="shared" si="33"/>
        <v>0</v>
      </c>
      <c r="P83" s="218">
        <v>0</v>
      </c>
      <c r="Q83" s="220">
        <f>Q84+Q85+Q86+Q87</f>
        <v>0</v>
      </c>
      <c r="R83" s="220">
        <f aca="true" t="shared" si="34" ref="R83:AM83">R84+R85+R86+R87</f>
        <v>0</v>
      </c>
      <c r="S83" s="220">
        <f t="shared" si="34"/>
        <v>0</v>
      </c>
      <c r="T83" s="220">
        <f t="shared" si="34"/>
        <v>0</v>
      </c>
      <c r="U83" s="220">
        <f t="shared" si="34"/>
        <v>0</v>
      </c>
      <c r="V83" s="220">
        <f t="shared" si="34"/>
        <v>0</v>
      </c>
      <c r="W83" s="220">
        <f t="shared" si="34"/>
        <v>0</v>
      </c>
      <c r="X83" s="220">
        <f t="shared" si="34"/>
        <v>0</v>
      </c>
      <c r="Y83" s="220">
        <f t="shared" si="34"/>
        <v>0</v>
      </c>
      <c r="Z83" s="220">
        <f t="shared" si="34"/>
        <v>0</v>
      </c>
      <c r="AA83" s="220">
        <f t="shared" si="34"/>
        <v>0</v>
      </c>
      <c r="AB83" s="220">
        <f t="shared" si="34"/>
        <v>0</v>
      </c>
      <c r="AC83" s="220">
        <f t="shared" si="34"/>
        <v>0</v>
      </c>
      <c r="AD83" s="220">
        <f t="shared" si="34"/>
        <v>0</v>
      </c>
      <c r="AE83" s="220">
        <f t="shared" si="34"/>
        <v>0</v>
      </c>
      <c r="AF83" s="220">
        <f t="shared" si="34"/>
        <v>0</v>
      </c>
      <c r="AG83" s="220">
        <f t="shared" si="34"/>
        <v>0</v>
      </c>
      <c r="AH83" s="220">
        <f t="shared" si="34"/>
        <v>0</v>
      </c>
      <c r="AI83" s="220">
        <f t="shared" si="34"/>
        <v>0</v>
      </c>
      <c r="AJ83" s="220">
        <f t="shared" si="34"/>
        <v>0</v>
      </c>
      <c r="AK83" s="220">
        <f t="shared" si="34"/>
        <v>0</v>
      </c>
      <c r="AL83" s="220">
        <f t="shared" si="34"/>
        <v>0</v>
      </c>
      <c r="AM83" s="220">
        <f t="shared" si="34"/>
        <v>0</v>
      </c>
    </row>
    <row r="84" spans="1:31" s="294" customFormat="1" ht="27.75" customHeight="1">
      <c r="A84" s="281" t="s">
        <v>126</v>
      </c>
      <c r="B84" s="260">
        <v>3210</v>
      </c>
      <c r="C84" s="260">
        <v>530</v>
      </c>
      <c r="D84" s="218">
        <f t="shared" si="31"/>
        <v>0</v>
      </c>
      <c r="E84" s="218">
        <f t="shared" si="31"/>
        <v>0</v>
      </c>
      <c r="F84" s="218">
        <f t="shared" si="31"/>
        <v>0</v>
      </c>
      <c r="G84" s="218">
        <f t="shared" si="31"/>
        <v>0</v>
      </c>
      <c r="H84" s="218">
        <f t="shared" si="31"/>
        <v>0</v>
      </c>
      <c r="I84" s="218">
        <v>0</v>
      </c>
      <c r="J84" s="218">
        <f t="shared" si="32"/>
        <v>0</v>
      </c>
      <c r="K84" s="218">
        <f t="shared" si="32"/>
        <v>0</v>
      </c>
      <c r="L84" s="218">
        <f t="shared" si="32"/>
        <v>0</v>
      </c>
      <c r="M84" s="219">
        <v>0</v>
      </c>
      <c r="N84" s="218">
        <f t="shared" si="33"/>
        <v>0</v>
      </c>
      <c r="O84" s="218">
        <f t="shared" si="33"/>
        <v>0</v>
      </c>
      <c r="P84" s="218">
        <v>0</v>
      </c>
      <c r="Q84" s="220"/>
      <c r="R84" s="295"/>
      <c r="S84" s="295"/>
      <c r="T84" s="242"/>
      <c r="U84" s="296"/>
      <c r="V84" s="242"/>
      <c r="W84" s="242"/>
      <c r="X84" s="158"/>
      <c r="Y84" s="297"/>
      <c r="Z84" s="297"/>
      <c r="AA84" s="297"/>
      <c r="AB84" s="297"/>
      <c r="AC84" s="297"/>
      <c r="AD84" s="297"/>
      <c r="AE84" s="297"/>
    </row>
    <row r="85" spans="1:31" s="294" customFormat="1" ht="30" customHeight="1">
      <c r="A85" s="281" t="s">
        <v>127</v>
      </c>
      <c r="B85" s="260">
        <v>3220</v>
      </c>
      <c r="C85" s="260">
        <v>540</v>
      </c>
      <c r="D85" s="218">
        <f t="shared" si="31"/>
        <v>0</v>
      </c>
      <c r="E85" s="218">
        <f t="shared" si="31"/>
        <v>0</v>
      </c>
      <c r="F85" s="218">
        <f t="shared" si="31"/>
        <v>0</v>
      </c>
      <c r="G85" s="218">
        <f t="shared" si="31"/>
        <v>0</v>
      </c>
      <c r="H85" s="218">
        <f t="shared" si="31"/>
        <v>0</v>
      </c>
      <c r="I85" s="218">
        <v>0</v>
      </c>
      <c r="J85" s="218">
        <f t="shared" si="32"/>
        <v>0</v>
      </c>
      <c r="K85" s="218">
        <f t="shared" si="32"/>
        <v>0</v>
      </c>
      <c r="L85" s="218">
        <f t="shared" si="32"/>
        <v>0</v>
      </c>
      <c r="M85" s="219">
        <v>0</v>
      </c>
      <c r="N85" s="218">
        <f t="shared" si="33"/>
        <v>0</v>
      </c>
      <c r="O85" s="218">
        <f t="shared" si="33"/>
        <v>0</v>
      </c>
      <c r="P85" s="218">
        <v>0</v>
      </c>
      <c r="Q85" s="220"/>
      <c r="R85" s="295"/>
      <c r="S85" s="295"/>
      <c r="T85" s="242"/>
      <c r="U85" s="296"/>
      <c r="V85" s="242"/>
      <c r="W85" s="242"/>
      <c r="X85" s="158"/>
      <c r="Y85" s="297"/>
      <c r="Z85" s="297"/>
      <c r="AA85" s="297"/>
      <c r="AB85" s="297"/>
      <c r="AC85" s="297"/>
      <c r="AD85" s="297"/>
      <c r="AE85" s="297"/>
    </row>
    <row r="86" spans="1:31" s="294" customFormat="1" ht="31.5" customHeight="1">
      <c r="A86" s="281" t="s">
        <v>128</v>
      </c>
      <c r="B86" s="260">
        <v>3230</v>
      </c>
      <c r="C86" s="260">
        <v>550</v>
      </c>
      <c r="D86" s="218">
        <f t="shared" si="31"/>
        <v>0</v>
      </c>
      <c r="E86" s="218">
        <f t="shared" si="31"/>
        <v>0</v>
      </c>
      <c r="F86" s="218">
        <f t="shared" si="31"/>
        <v>0</v>
      </c>
      <c r="G86" s="218">
        <f t="shared" si="31"/>
        <v>0</v>
      </c>
      <c r="H86" s="218">
        <f t="shared" si="31"/>
        <v>0</v>
      </c>
      <c r="I86" s="218">
        <v>0</v>
      </c>
      <c r="J86" s="218">
        <f t="shared" si="32"/>
        <v>0</v>
      </c>
      <c r="K86" s="218">
        <f t="shared" si="32"/>
        <v>0</v>
      </c>
      <c r="L86" s="218">
        <f t="shared" si="32"/>
        <v>0</v>
      </c>
      <c r="M86" s="219">
        <v>0</v>
      </c>
      <c r="N86" s="218">
        <f t="shared" si="33"/>
        <v>0</v>
      </c>
      <c r="O86" s="218">
        <f t="shared" si="33"/>
        <v>0</v>
      </c>
      <c r="P86" s="218">
        <v>0</v>
      </c>
      <c r="Q86" s="220"/>
      <c r="R86" s="295"/>
      <c r="S86" s="295"/>
      <c r="T86" s="242"/>
      <c r="U86" s="296"/>
      <c r="V86" s="242"/>
      <c r="W86" s="242"/>
      <c r="X86" s="158">
        <f t="shared" si="17"/>
        <v>0</v>
      </c>
      <c r="Y86" s="297"/>
      <c r="Z86" s="297"/>
      <c r="AA86" s="297"/>
      <c r="AB86" s="297"/>
      <c r="AC86" s="297"/>
      <c r="AD86" s="297"/>
      <c r="AE86" s="297"/>
    </row>
    <row r="87" spans="1:31" ht="17.25" customHeight="1">
      <c r="A87" s="298" t="s">
        <v>129</v>
      </c>
      <c r="B87" s="260">
        <v>3240</v>
      </c>
      <c r="C87" s="260">
        <v>560</v>
      </c>
      <c r="D87" s="218">
        <f t="shared" si="31"/>
        <v>0</v>
      </c>
      <c r="E87" s="218">
        <f t="shared" si="31"/>
        <v>0</v>
      </c>
      <c r="F87" s="218">
        <f t="shared" si="31"/>
        <v>0</v>
      </c>
      <c r="G87" s="218">
        <f t="shared" si="31"/>
        <v>0</v>
      </c>
      <c r="H87" s="218">
        <f t="shared" si="31"/>
        <v>0</v>
      </c>
      <c r="I87" s="218">
        <v>0</v>
      </c>
      <c r="J87" s="218">
        <f t="shared" si="32"/>
        <v>0</v>
      </c>
      <c r="K87" s="218">
        <f t="shared" si="32"/>
        <v>0</v>
      </c>
      <c r="L87" s="218">
        <f t="shared" si="32"/>
        <v>0</v>
      </c>
      <c r="M87" s="219">
        <v>0</v>
      </c>
      <c r="N87" s="218">
        <f t="shared" si="33"/>
        <v>0</v>
      </c>
      <c r="O87" s="218">
        <f t="shared" si="33"/>
        <v>0</v>
      </c>
      <c r="P87" s="218">
        <v>0</v>
      </c>
      <c r="Q87" s="275"/>
      <c r="R87" s="295"/>
      <c r="S87" s="299"/>
      <c r="T87" s="300"/>
      <c r="U87" s="296"/>
      <c r="V87" s="300"/>
      <c r="W87" s="300"/>
      <c r="X87" s="158">
        <f t="shared" si="17"/>
        <v>0</v>
      </c>
      <c r="Y87" s="297"/>
      <c r="Z87" s="297"/>
      <c r="AA87" s="297"/>
      <c r="AB87" s="297"/>
      <c r="AC87" s="297"/>
      <c r="AD87" s="297"/>
      <c r="AE87" s="297"/>
    </row>
    <row r="88" spans="1:31" ht="17.25" customHeight="1" hidden="1">
      <c r="A88" s="298" t="s">
        <v>130</v>
      </c>
      <c r="B88" s="260">
        <v>2450</v>
      </c>
      <c r="C88" s="260">
        <v>550</v>
      </c>
      <c r="D88" s="145">
        <f t="shared" si="31"/>
        <v>0</v>
      </c>
      <c r="E88" s="145">
        <f t="shared" si="31"/>
        <v>0</v>
      </c>
      <c r="F88" s="145">
        <f t="shared" si="31"/>
        <v>0</v>
      </c>
      <c r="G88" s="145">
        <f t="shared" si="31"/>
        <v>0</v>
      </c>
      <c r="H88" s="145">
        <f t="shared" si="31"/>
        <v>0</v>
      </c>
      <c r="I88" s="218">
        <v>0</v>
      </c>
      <c r="J88" s="145">
        <f t="shared" si="32"/>
        <v>0</v>
      </c>
      <c r="K88" s="145">
        <f t="shared" si="32"/>
        <v>0</v>
      </c>
      <c r="L88" s="145">
        <f t="shared" si="32"/>
        <v>0</v>
      </c>
      <c r="M88" s="219">
        <v>0</v>
      </c>
      <c r="N88" s="145">
        <f t="shared" si="33"/>
        <v>0</v>
      </c>
      <c r="O88" s="145">
        <f t="shared" si="33"/>
        <v>0</v>
      </c>
      <c r="P88" s="218">
        <v>0</v>
      </c>
      <c r="Q88" s="191"/>
      <c r="R88" s="244"/>
      <c r="S88" s="262"/>
      <c r="T88" s="193"/>
      <c r="U88" s="167"/>
      <c r="V88" s="193"/>
      <c r="W88" s="193"/>
      <c r="X88" s="158">
        <f t="shared" si="17"/>
        <v>0</v>
      </c>
      <c r="Y88" s="257"/>
      <c r="Z88" s="257"/>
      <c r="AA88" s="257"/>
      <c r="AB88" s="257"/>
      <c r="AC88" s="257"/>
      <c r="AD88" s="257"/>
      <c r="AE88" s="257"/>
    </row>
    <row r="89" spans="1:31" ht="19.5" customHeight="1">
      <c r="A89" s="261" t="s">
        <v>131</v>
      </c>
      <c r="B89" s="271">
        <v>4100</v>
      </c>
      <c r="C89" s="301" t="s">
        <v>132</v>
      </c>
      <c r="D89" s="145">
        <f t="shared" si="31"/>
        <v>0</v>
      </c>
      <c r="E89" s="145">
        <f t="shared" si="31"/>
        <v>0</v>
      </c>
      <c r="F89" s="145">
        <f t="shared" si="31"/>
        <v>0</v>
      </c>
      <c r="G89" s="145">
        <f t="shared" si="31"/>
        <v>0</v>
      </c>
      <c r="H89" s="145">
        <f t="shared" si="31"/>
        <v>0</v>
      </c>
      <c r="I89" s="218">
        <v>0</v>
      </c>
      <c r="J89" s="145">
        <f t="shared" si="32"/>
        <v>0</v>
      </c>
      <c r="K89" s="145">
        <f t="shared" si="32"/>
        <v>0</v>
      </c>
      <c r="L89" s="145">
        <f t="shared" si="32"/>
        <v>0</v>
      </c>
      <c r="M89" s="219">
        <v>0</v>
      </c>
      <c r="N89" s="145">
        <f t="shared" si="33"/>
        <v>0</v>
      </c>
      <c r="O89" s="145">
        <f t="shared" si="33"/>
        <v>0</v>
      </c>
      <c r="P89" s="218">
        <v>0</v>
      </c>
      <c r="Q89" s="191">
        <f>Q90</f>
        <v>0</v>
      </c>
      <c r="R89" s="191">
        <f aca="true" t="shared" si="35" ref="R89:Z89">R90</f>
        <v>0</v>
      </c>
      <c r="S89" s="191">
        <f t="shared" si="35"/>
        <v>0</v>
      </c>
      <c r="T89" s="191">
        <f t="shared" si="35"/>
        <v>0</v>
      </c>
      <c r="U89" s="191">
        <f t="shared" si="35"/>
        <v>0</v>
      </c>
      <c r="V89" s="191">
        <f t="shared" si="35"/>
        <v>0</v>
      </c>
      <c r="W89" s="191">
        <f t="shared" si="35"/>
        <v>0</v>
      </c>
      <c r="X89" s="191">
        <f t="shared" si="35"/>
        <v>0</v>
      </c>
      <c r="Y89" s="191">
        <f t="shared" si="35"/>
        <v>0</v>
      </c>
      <c r="Z89" s="191">
        <f t="shared" si="35"/>
        <v>0</v>
      </c>
      <c r="AA89" s="191">
        <f>AA90+AA91+AA92+AA93</f>
        <v>0</v>
      </c>
      <c r="AB89" s="191">
        <f>AB90+AB91+AB92+AB93</f>
        <v>0</v>
      </c>
      <c r="AC89" s="191">
        <f>AC90+AC91+AC92+AC93</f>
        <v>0</v>
      </c>
      <c r="AD89" s="257"/>
      <c r="AE89" s="257"/>
    </row>
    <row r="90" spans="1:31" ht="17.25" customHeight="1">
      <c r="A90" s="302" t="s">
        <v>133</v>
      </c>
      <c r="B90" s="260">
        <v>4110</v>
      </c>
      <c r="C90" s="301" t="s">
        <v>134</v>
      </c>
      <c r="D90" s="145">
        <f t="shared" si="31"/>
        <v>0</v>
      </c>
      <c r="E90" s="145">
        <f t="shared" si="31"/>
        <v>0</v>
      </c>
      <c r="F90" s="145">
        <f t="shared" si="31"/>
        <v>0</v>
      </c>
      <c r="G90" s="145">
        <f t="shared" si="31"/>
        <v>0</v>
      </c>
      <c r="H90" s="145">
        <f t="shared" si="31"/>
        <v>0</v>
      </c>
      <c r="I90" s="218">
        <v>0</v>
      </c>
      <c r="J90" s="145">
        <f t="shared" si="32"/>
        <v>0</v>
      </c>
      <c r="K90" s="145">
        <f t="shared" si="32"/>
        <v>0</v>
      </c>
      <c r="L90" s="145">
        <f t="shared" si="32"/>
        <v>0</v>
      </c>
      <c r="M90" s="219">
        <v>0</v>
      </c>
      <c r="N90" s="145">
        <f t="shared" si="33"/>
        <v>0</v>
      </c>
      <c r="O90" s="145">
        <f t="shared" si="33"/>
        <v>0</v>
      </c>
      <c r="P90" s="218">
        <v>0</v>
      </c>
      <c r="Q90" s="191">
        <f>Q91+Q92+Q93</f>
        <v>0</v>
      </c>
      <c r="R90" s="191">
        <f aca="true" t="shared" si="36" ref="R90:Z90">R91+R92+R93</f>
        <v>0</v>
      </c>
      <c r="S90" s="191">
        <f t="shared" si="36"/>
        <v>0</v>
      </c>
      <c r="T90" s="191">
        <f t="shared" si="36"/>
        <v>0</v>
      </c>
      <c r="U90" s="191">
        <f t="shared" si="36"/>
        <v>0</v>
      </c>
      <c r="V90" s="191">
        <f t="shared" si="36"/>
        <v>0</v>
      </c>
      <c r="W90" s="191">
        <f t="shared" si="36"/>
        <v>0</v>
      </c>
      <c r="X90" s="167">
        <f>U90+W90-Z90</f>
        <v>0</v>
      </c>
      <c r="Y90" s="191">
        <f t="shared" si="36"/>
        <v>0</v>
      </c>
      <c r="Z90" s="191">
        <f t="shared" si="36"/>
        <v>0</v>
      </c>
      <c r="AA90" s="257"/>
      <c r="AB90" s="257"/>
      <c r="AC90" s="257"/>
      <c r="AD90" s="257"/>
      <c r="AE90" s="257"/>
    </row>
    <row r="91" spans="1:31" ht="31.5" customHeight="1">
      <c r="A91" s="303" t="s">
        <v>135</v>
      </c>
      <c r="B91" s="260">
        <v>4111</v>
      </c>
      <c r="C91" s="260">
        <v>590</v>
      </c>
      <c r="D91" s="145">
        <f t="shared" si="31"/>
        <v>0</v>
      </c>
      <c r="E91" s="145">
        <f t="shared" si="31"/>
        <v>0</v>
      </c>
      <c r="F91" s="145">
        <f t="shared" si="31"/>
        <v>0</v>
      </c>
      <c r="G91" s="145">
        <f t="shared" si="31"/>
        <v>0</v>
      </c>
      <c r="H91" s="145">
        <f t="shared" si="31"/>
        <v>0</v>
      </c>
      <c r="I91" s="218">
        <v>0</v>
      </c>
      <c r="J91" s="145">
        <f t="shared" si="32"/>
        <v>0</v>
      </c>
      <c r="K91" s="145">
        <f t="shared" si="32"/>
        <v>0</v>
      </c>
      <c r="L91" s="145">
        <f t="shared" si="32"/>
        <v>0</v>
      </c>
      <c r="M91" s="219">
        <v>0</v>
      </c>
      <c r="N91" s="145">
        <f t="shared" si="33"/>
        <v>0</v>
      </c>
      <c r="O91" s="145">
        <f t="shared" si="33"/>
        <v>0</v>
      </c>
      <c r="P91" s="218">
        <v>0</v>
      </c>
      <c r="Q91" s="191"/>
      <c r="R91" s="244"/>
      <c r="S91" s="262"/>
      <c r="T91" s="193"/>
      <c r="U91" s="167"/>
      <c r="V91" s="193"/>
      <c r="W91" s="193"/>
      <c r="X91" s="167">
        <f>U91+W91-Z91</f>
        <v>0</v>
      </c>
      <c r="Y91" s="257"/>
      <c r="Z91" s="257"/>
      <c r="AA91" s="257"/>
      <c r="AB91" s="257"/>
      <c r="AC91" s="257"/>
      <c r="AD91" s="257"/>
      <c r="AE91" s="257"/>
    </row>
    <row r="92" spans="1:31" ht="29.25" customHeight="1">
      <c r="A92" s="303" t="s">
        <v>136</v>
      </c>
      <c r="B92" s="260">
        <v>4112</v>
      </c>
      <c r="C92" s="260">
        <v>600</v>
      </c>
      <c r="D92" s="145">
        <f t="shared" si="31"/>
        <v>0</v>
      </c>
      <c r="E92" s="145">
        <f t="shared" si="31"/>
        <v>0</v>
      </c>
      <c r="F92" s="145">
        <f t="shared" si="31"/>
        <v>0</v>
      </c>
      <c r="G92" s="145">
        <f t="shared" si="31"/>
        <v>0</v>
      </c>
      <c r="H92" s="145">
        <f t="shared" si="31"/>
        <v>0</v>
      </c>
      <c r="I92" s="218">
        <v>0</v>
      </c>
      <c r="J92" s="145">
        <f t="shared" si="32"/>
        <v>0</v>
      </c>
      <c r="K92" s="145">
        <f t="shared" si="32"/>
        <v>0</v>
      </c>
      <c r="L92" s="145">
        <f t="shared" si="32"/>
        <v>0</v>
      </c>
      <c r="M92" s="219">
        <v>0</v>
      </c>
      <c r="N92" s="145">
        <f t="shared" si="33"/>
        <v>0</v>
      </c>
      <c r="O92" s="145">
        <f t="shared" si="33"/>
        <v>0</v>
      </c>
      <c r="P92" s="218">
        <v>0</v>
      </c>
      <c r="Q92" s="191"/>
      <c r="R92" s="244"/>
      <c r="S92" s="262"/>
      <c r="T92" s="193"/>
      <c r="U92" s="167"/>
      <c r="V92" s="193"/>
      <c r="W92" s="193"/>
      <c r="X92" s="167">
        <f>U92+W92-Z92</f>
        <v>0</v>
      </c>
      <c r="Y92" s="257"/>
      <c r="Z92" s="257"/>
      <c r="AA92" s="257"/>
      <c r="AB92" s="257"/>
      <c r="AC92" s="257"/>
      <c r="AD92" s="257"/>
      <c r="AE92" s="257"/>
    </row>
    <row r="93" spans="1:31" ht="17.25" customHeight="1">
      <c r="A93" s="302" t="s">
        <v>137</v>
      </c>
      <c r="B93" s="260">
        <v>4113</v>
      </c>
      <c r="C93" s="260">
        <v>610</v>
      </c>
      <c r="D93" s="145">
        <f t="shared" si="31"/>
        <v>0</v>
      </c>
      <c r="E93" s="145">
        <f t="shared" si="31"/>
        <v>0</v>
      </c>
      <c r="F93" s="145">
        <f t="shared" si="31"/>
        <v>0</v>
      </c>
      <c r="G93" s="145">
        <f t="shared" si="31"/>
        <v>0</v>
      </c>
      <c r="H93" s="145">
        <f t="shared" si="31"/>
        <v>0</v>
      </c>
      <c r="I93" s="218">
        <v>0</v>
      </c>
      <c r="J93" s="145">
        <f t="shared" si="32"/>
        <v>0</v>
      </c>
      <c r="K93" s="145">
        <f t="shared" si="32"/>
        <v>0</v>
      </c>
      <c r="L93" s="145">
        <f t="shared" si="32"/>
        <v>0</v>
      </c>
      <c r="M93" s="219">
        <v>0</v>
      </c>
      <c r="N93" s="145">
        <f t="shared" si="33"/>
        <v>0</v>
      </c>
      <c r="O93" s="145">
        <f t="shared" si="33"/>
        <v>0</v>
      </c>
      <c r="P93" s="218">
        <v>0</v>
      </c>
      <c r="Q93" s="191"/>
      <c r="R93" s="244"/>
      <c r="S93" s="262"/>
      <c r="T93" s="193"/>
      <c r="U93" s="167"/>
      <c r="V93" s="193"/>
      <c r="W93" s="193"/>
      <c r="X93" s="167">
        <f>U93+W93-Z93</f>
        <v>0</v>
      </c>
      <c r="Y93" s="257"/>
      <c r="Z93" s="257"/>
      <c r="AA93" s="257"/>
      <c r="AB93" s="257"/>
      <c r="AC93" s="257"/>
      <c r="AD93" s="257"/>
      <c r="AE93" s="257"/>
    </row>
    <row r="94" spans="1:31" ht="15" customHeight="1" hidden="1">
      <c r="A94" s="302" t="s">
        <v>138</v>
      </c>
      <c r="B94" s="260">
        <v>4120</v>
      </c>
      <c r="C94" s="301" t="s">
        <v>139</v>
      </c>
      <c r="D94" s="145">
        <f t="shared" si="31"/>
        <v>0</v>
      </c>
      <c r="E94" s="145">
        <f t="shared" si="31"/>
        <v>0</v>
      </c>
      <c r="F94" s="145">
        <f t="shared" si="31"/>
        <v>0</v>
      </c>
      <c r="G94" s="145">
        <f t="shared" si="31"/>
        <v>0</v>
      </c>
      <c r="H94" s="145">
        <f t="shared" si="31"/>
        <v>0</v>
      </c>
      <c r="I94" s="218">
        <v>0</v>
      </c>
      <c r="J94" s="145">
        <f t="shared" si="32"/>
        <v>0</v>
      </c>
      <c r="K94" s="145">
        <f t="shared" si="32"/>
        <v>0</v>
      </c>
      <c r="L94" s="145">
        <f t="shared" si="32"/>
        <v>0</v>
      </c>
      <c r="M94" s="219">
        <v>0</v>
      </c>
      <c r="N94" s="145">
        <f t="shared" si="33"/>
        <v>0</v>
      </c>
      <c r="O94" s="145">
        <f t="shared" si="33"/>
        <v>0</v>
      </c>
      <c r="P94" s="218">
        <v>0</v>
      </c>
      <c r="Q94" s="176">
        <f>SUM(Q95:Q97)</f>
        <v>0</v>
      </c>
      <c r="R94" s="176">
        <f aca="true" t="shared" si="37" ref="R94:Z94">SUM(R95:R97)</f>
        <v>0</v>
      </c>
      <c r="S94" s="176">
        <f t="shared" si="37"/>
        <v>0</v>
      </c>
      <c r="T94" s="176">
        <f t="shared" si="37"/>
        <v>0</v>
      </c>
      <c r="U94" s="176">
        <f t="shared" si="37"/>
        <v>0</v>
      </c>
      <c r="V94" s="176">
        <f t="shared" si="37"/>
        <v>0</v>
      </c>
      <c r="W94" s="176">
        <f t="shared" si="37"/>
        <v>0</v>
      </c>
      <c r="X94" s="176">
        <f t="shared" si="37"/>
        <v>0</v>
      </c>
      <c r="Y94" s="176">
        <f t="shared" si="37"/>
        <v>0</v>
      </c>
      <c r="Z94" s="176">
        <f t="shared" si="37"/>
        <v>0</v>
      </c>
      <c r="AA94" s="257"/>
      <c r="AB94" s="257"/>
      <c r="AC94" s="257"/>
      <c r="AD94" s="257"/>
      <c r="AE94" s="257"/>
    </row>
    <row r="95" spans="1:31" ht="29.25" customHeight="1" hidden="1">
      <c r="A95" s="303" t="s">
        <v>140</v>
      </c>
      <c r="B95" s="260">
        <v>4121</v>
      </c>
      <c r="C95" s="301" t="s">
        <v>141</v>
      </c>
      <c r="D95" s="145">
        <f t="shared" si="31"/>
        <v>0</v>
      </c>
      <c r="E95" s="145">
        <f t="shared" si="31"/>
        <v>0</v>
      </c>
      <c r="F95" s="145">
        <f t="shared" si="31"/>
        <v>0</v>
      </c>
      <c r="G95" s="145">
        <f t="shared" si="31"/>
        <v>0</v>
      </c>
      <c r="H95" s="145">
        <f t="shared" si="31"/>
        <v>0</v>
      </c>
      <c r="I95" s="218">
        <v>0</v>
      </c>
      <c r="J95" s="145">
        <f t="shared" si="32"/>
        <v>0</v>
      </c>
      <c r="K95" s="145">
        <f t="shared" si="32"/>
        <v>0</v>
      </c>
      <c r="L95" s="145">
        <f t="shared" si="32"/>
        <v>0</v>
      </c>
      <c r="M95" s="219">
        <v>0</v>
      </c>
      <c r="N95" s="145">
        <f t="shared" si="33"/>
        <v>0</v>
      </c>
      <c r="O95" s="145">
        <f t="shared" si="33"/>
        <v>0</v>
      </c>
      <c r="P95" s="218">
        <v>0</v>
      </c>
      <c r="Q95" s="176"/>
      <c r="R95" s="178"/>
      <c r="S95" s="178">
        <f>SUM(S96:S99)</f>
        <v>0</v>
      </c>
      <c r="T95" s="178">
        <f>SUM(T96:T99)</f>
        <v>0</v>
      </c>
      <c r="U95" s="178"/>
      <c r="V95" s="178"/>
      <c r="W95" s="178"/>
      <c r="X95" s="167">
        <f>U95+W95-Z95</f>
        <v>0</v>
      </c>
      <c r="Y95" s="178"/>
      <c r="Z95" s="178"/>
      <c r="AA95" s="257"/>
      <c r="AB95" s="257"/>
      <c r="AC95" s="257"/>
      <c r="AD95" s="257"/>
      <c r="AE95" s="257"/>
    </row>
    <row r="96" spans="1:31" ht="17.25" customHeight="1" hidden="1">
      <c r="A96" s="304" t="s">
        <v>142</v>
      </c>
      <c r="B96" s="305">
        <v>4122</v>
      </c>
      <c r="C96" s="301" t="s">
        <v>143</v>
      </c>
      <c r="D96" s="145">
        <f t="shared" si="31"/>
        <v>0</v>
      </c>
      <c r="E96" s="145">
        <f t="shared" si="31"/>
        <v>0</v>
      </c>
      <c r="F96" s="145">
        <f t="shared" si="31"/>
        <v>0</v>
      </c>
      <c r="G96" s="145">
        <f t="shared" si="31"/>
        <v>0</v>
      </c>
      <c r="H96" s="145">
        <f t="shared" si="31"/>
        <v>0</v>
      </c>
      <c r="I96" s="218">
        <v>0</v>
      </c>
      <c r="J96" s="145">
        <f t="shared" si="32"/>
        <v>0</v>
      </c>
      <c r="K96" s="145">
        <f t="shared" si="32"/>
        <v>0</v>
      </c>
      <c r="L96" s="145">
        <f t="shared" si="32"/>
        <v>0</v>
      </c>
      <c r="M96" s="219">
        <v>0</v>
      </c>
      <c r="N96" s="145">
        <f t="shared" si="33"/>
        <v>0</v>
      </c>
      <c r="O96" s="145">
        <f t="shared" si="33"/>
        <v>0</v>
      </c>
      <c r="P96" s="218">
        <v>0</v>
      </c>
      <c r="Q96" s="191"/>
      <c r="R96" s="244"/>
      <c r="S96" s="262"/>
      <c r="T96" s="193"/>
      <c r="U96" s="167"/>
      <c r="V96" s="193"/>
      <c r="W96" s="193"/>
      <c r="X96" s="167">
        <f>U96+W96-Z96</f>
        <v>0</v>
      </c>
      <c r="Y96" s="257"/>
      <c r="Z96" s="257"/>
      <c r="AA96" s="257"/>
      <c r="AB96" s="257"/>
      <c r="AC96" s="257"/>
      <c r="AD96" s="257"/>
      <c r="AE96" s="257"/>
    </row>
    <row r="97" spans="1:31" ht="21" customHeight="1" hidden="1">
      <c r="A97" s="302" t="s">
        <v>144</v>
      </c>
      <c r="B97" s="260">
        <v>4123</v>
      </c>
      <c r="C97" s="306" t="s">
        <v>145</v>
      </c>
      <c r="D97" s="145">
        <f t="shared" si="31"/>
        <v>0</v>
      </c>
      <c r="E97" s="145">
        <f t="shared" si="31"/>
        <v>0</v>
      </c>
      <c r="F97" s="145">
        <f t="shared" si="31"/>
        <v>0</v>
      </c>
      <c r="G97" s="145">
        <f t="shared" si="31"/>
        <v>0</v>
      </c>
      <c r="H97" s="145">
        <f t="shared" si="31"/>
        <v>0</v>
      </c>
      <c r="I97" s="218">
        <v>0</v>
      </c>
      <c r="J97" s="145">
        <f t="shared" si="32"/>
        <v>0</v>
      </c>
      <c r="K97" s="145">
        <f t="shared" si="32"/>
        <v>0</v>
      </c>
      <c r="L97" s="145">
        <f t="shared" si="32"/>
        <v>0</v>
      </c>
      <c r="M97" s="219">
        <v>0</v>
      </c>
      <c r="N97" s="145">
        <f t="shared" si="33"/>
        <v>0</v>
      </c>
      <c r="O97" s="145">
        <f t="shared" si="33"/>
        <v>0</v>
      </c>
      <c r="P97" s="218">
        <v>0</v>
      </c>
      <c r="Q97" s="191"/>
      <c r="R97" s="244"/>
      <c r="S97" s="262"/>
      <c r="T97" s="193"/>
      <c r="U97" s="167"/>
      <c r="V97" s="193"/>
      <c r="W97" s="193"/>
      <c r="X97" s="167">
        <f>U97+W97-Z97</f>
        <v>0</v>
      </c>
      <c r="Y97" s="257"/>
      <c r="Z97" s="257"/>
      <c r="AA97" s="257"/>
      <c r="AB97" s="257"/>
      <c r="AC97" s="257"/>
      <c r="AD97" s="257"/>
      <c r="AE97" s="257"/>
    </row>
    <row r="98" spans="1:37" ht="19.5" customHeight="1">
      <c r="A98" s="273" t="s">
        <v>146</v>
      </c>
      <c r="B98" s="273">
        <v>4200</v>
      </c>
      <c r="C98" s="307" t="s">
        <v>141</v>
      </c>
      <c r="D98" s="145">
        <f t="shared" si="31"/>
        <v>0</v>
      </c>
      <c r="E98" s="145">
        <f t="shared" si="31"/>
        <v>0</v>
      </c>
      <c r="F98" s="145">
        <f t="shared" si="31"/>
        <v>0</v>
      </c>
      <c r="G98" s="145">
        <f t="shared" si="31"/>
        <v>0</v>
      </c>
      <c r="H98" s="145">
        <f t="shared" si="31"/>
        <v>0</v>
      </c>
      <c r="I98" s="218">
        <v>0</v>
      </c>
      <c r="J98" s="145">
        <f t="shared" si="32"/>
        <v>0</v>
      </c>
      <c r="K98" s="145">
        <f t="shared" si="32"/>
        <v>0</v>
      </c>
      <c r="L98" s="145">
        <f t="shared" si="32"/>
        <v>0</v>
      </c>
      <c r="M98" s="219">
        <v>0</v>
      </c>
      <c r="N98" s="145">
        <f t="shared" si="33"/>
        <v>0</v>
      </c>
      <c r="O98" s="145">
        <f t="shared" si="33"/>
        <v>0</v>
      </c>
      <c r="P98" s="218">
        <v>0</v>
      </c>
      <c r="Q98" s="191">
        <f>Q99</f>
        <v>0</v>
      </c>
      <c r="R98" s="191">
        <f aca="true" t="shared" si="38" ref="R98:AK98">R99</f>
        <v>0</v>
      </c>
      <c r="S98" s="191">
        <f t="shared" si="38"/>
        <v>0</v>
      </c>
      <c r="T98" s="191">
        <f t="shared" si="38"/>
        <v>0</v>
      </c>
      <c r="U98" s="191">
        <f t="shared" si="38"/>
        <v>0</v>
      </c>
      <c r="V98" s="191">
        <f t="shared" si="38"/>
        <v>0</v>
      </c>
      <c r="W98" s="191">
        <f t="shared" si="38"/>
        <v>0</v>
      </c>
      <c r="X98" s="191">
        <f t="shared" si="38"/>
        <v>0</v>
      </c>
      <c r="Y98" s="191">
        <f t="shared" si="38"/>
        <v>0</v>
      </c>
      <c r="Z98" s="191">
        <f t="shared" si="38"/>
        <v>0</v>
      </c>
      <c r="AA98" s="191">
        <f t="shared" si="38"/>
        <v>0</v>
      </c>
      <c r="AB98" s="191">
        <f t="shared" si="38"/>
        <v>0</v>
      </c>
      <c r="AC98" s="191">
        <f t="shared" si="38"/>
        <v>0</v>
      </c>
      <c r="AD98" s="191">
        <f t="shared" si="38"/>
        <v>0</v>
      </c>
      <c r="AE98" s="191">
        <f t="shared" si="38"/>
        <v>0</v>
      </c>
      <c r="AF98" s="191">
        <f t="shared" si="38"/>
        <v>0</v>
      </c>
      <c r="AG98" s="191">
        <f t="shared" si="38"/>
        <v>0</v>
      </c>
      <c r="AH98" s="191">
        <f t="shared" si="38"/>
        <v>0</v>
      </c>
      <c r="AI98" s="191">
        <f t="shared" si="38"/>
        <v>0</v>
      </c>
      <c r="AJ98" s="191">
        <f t="shared" si="38"/>
        <v>0</v>
      </c>
      <c r="AK98" s="191">
        <f t="shared" si="38"/>
        <v>0</v>
      </c>
    </row>
    <row r="99" spans="1:31" ht="20.25" customHeight="1">
      <c r="A99" s="302" t="s">
        <v>147</v>
      </c>
      <c r="B99" s="308">
        <v>4210</v>
      </c>
      <c r="C99" s="309" t="s">
        <v>143</v>
      </c>
      <c r="D99" s="310">
        <f t="shared" si="31"/>
        <v>0</v>
      </c>
      <c r="E99" s="218">
        <f t="shared" si="31"/>
        <v>0</v>
      </c>
      <c r="F99" s="145">
        <f t="shared" si="31"/>
        <v>0</v>
      </c>
      <c r="G99" s="145">
        <f t="shared" si="31"/>
        <v>0</v>
      </c>
      <c r="H99" s="145">
        <f t="shared" si="31"/>
        <v>0</v>
      </c>
      <c r="I99" s="218">
        <v>0</v>
      </c>
      <c r="J99" s="145">
        <f t="shared" si="32"/>
        <v>0</v>
      </c>
      <c r="K99" s="145">
        <f t="shared" si="32"/>
        <v>0</v>
      </c>
      <c r="L99" s="145">
        <f t="shared" si="32"/>
        <v>0</v>
      </c>
      <c r="M99" s="219">
        <v>0</v>
      </c>
      <c r="N99" s="145">
        <f>Y99</f>
        <v>0</v>
      </c>
      <c r="O99" s="145">
        <f>Z99</f>
        <v>0</v>
      </c>
      <c r="P99" s="218">
        <v>0</v>
      </c>
      <c r="Q99" s="191"/>
      <c r="R99" s="244"/>
      <c r="S99" s="262"/>
      <c r="T99" s="193"/>
      <c r="U99" s="167"/>
      <c r="V99" s="193"/>
      <c r="W99" s="193"/>
      <c r="X99" s="167">
        <f>U99+W99-Z99</f>
        <v>0</v>
      </c>
      <c r="Y99" s="257"/>
      <c r="Z99" s="257"/>
      <c r="AA99" s="257"/>
      <c r="AB99" s="257"/>
      <c r="AC99" s="257"/>
      <c r="AD99" s="257"/>
      <c r="AE99" s="257"/>
    </row>
    <row r="100" spans="1:31" ht="15" customHeight="1" hidden="1">
      <c r="A100" s="311" t="s">
        <v>148</v>
      </c>
      <c r="B100" s="312">
        <v>4220</v>
      </c>
      <c r="C100" s="313" t="s">
        <v>149</v>
      </c>
      <c r="D100" s="189">
        <f t="shared" si="31"/>
        <v>0</v>
      </c>
      <c r="E100" s="189">
        <f t="shared" si="31"/>
        <v>0</v>
      </c>
      <c r="F100" s="189">
        <f t="shared" si="31"/>
        <v>0</v>
      </c>
      <c r="G100" s="189">
        <f t="shared" si="31"/>
        <v>0</v>
      </c>
      <c r="H100" s="189">
        <f t="shared" si="31"/>
        <v>0</v>
      </c>
      <c r="I100" s="189"/>
      <c r="J100" s="189">
        <f t="shared" si="32"/>
        <v>0</v>
      </c>
      <c r="K100" s="189">
        <f t="shared" si="32"/>
        <v>0</v>
      </c>
      <c r="L100" s="189">
        <f t="shared" si="32"/>
        <v>0</v>
      </c>
      <c r="M100" s="189"/>
      <c r="N100" s="189">
        <f>Y100</f>
        <v>0</v>
      </c>
      <c r="O100" s="189">
        <f>Z100</f>
        <v>0</v>
      </c>
      <c r="P100" s="189"/>
      <c r="Q100" s="191"/>
      <c r="R100" s="262"/>
      <c r="S100" s="262"/>
      <c r="T100" s="193"/>
      <c r="U100" s="194"/>
      <c r="V100" s="193"/>
      <c r="W100" s="193"/>
      <c r="X100" s="194">
        <f>U100+W100-Z100</f>
        <v>0</v>
      </c>
      <c r="Y100" s="270"/>
      <c r="Z100" s="270"/>
      <c r="AA100" s="270"/>
      <c r="AB100" s="270"/>
      <c r="AC100" s="270"/>
      <c r="AD100" s="270"/>
      <c r="AE100" s="270"/>
    </row>
    <row r="101" spans="1:31" s="318" customFormat="1" ht="15" customHeight="1">
      <c r="A101" s="314" t="s">
        <v>150</v>
      </c>
      <c r="B101" s="315">
        <v>5000</v>
      </c>
      <c r="C101" s="316" t="s">
        <v>145</v>
      </c>
      <c r="D101" s="386" t="s">
        <v>151</v>
      </c>
      <c r="E101" s="147">
        <f>R101</f>
        <v>3466000</v>
      </c>
      <c r="F101" s="369">
        <f>R101+AA101</f>
        <v>3466000</v>
      </c>
      <c r="G101" s="369">
        <f>T101+AB101</f>
        <v>0</v>
      </c>
      <c r="H101" s="386" t="s">
        <v>151</v>
      </c>
      <c r="I101" s="386" t="s">
        <v>151</v>
      </c>
      <c r="J101" s="386" t="s">
        <v>151</v>
      </c>
      <c r="K101" s="386" t="s">
        <v>151</v>
      </c>
      <c r="L101" s="386" t="s">
        <v>151</v>
      </c>
      <c r="M101" s="386" t="s">
        <v>151</v>
      </c>
      <c r="N101" s="386" t="s">
        <v>151</v>
      </c>
      <c r="O101" s="386" t="s">
        <v>151</v>
      </c>
      <c r="P101" s="386" t="s">
        <v>151</v>
      </c>
      <c r="Q101" s="176"/>
      <c r="R101" s="244">
        <f>1367000+2099000</f>
        <v>3466000</v>
      </c>
      <c r="S101" s="244"/>
      <c r="T101" s="178"/>
      <c r="U101" s="167"/>
      <c r="V101" s="178"/>
      <c r="W101" s="178"/>
      <c r="X101" s="167">
        <f>U101+W101-Z101</f>
        <v>0</v>
      </c>
      <c r="Y101" s="257"/>
      <c r="Z101" s="257"/>
      <c r="AA101" s="257"/>
      <c r="AB101" s="257"/>
      <c r="AC101" s="257"/>
      <c r="AD101" s="257"/>
      <c r="AE101" s="257"/>
    </row>
    <row r="102" ht="18.75" customHeight="1">
      <c r="A102" s="319" t="s">
        <v>152</v>
      </c>
    </row>
    <row r="103" spans="1:23" ht="54.75" customHeight="1" thickBot="1">
      <c r="A103" s="321" t="s">
        <v>153</v>
      </c>
      <c r="B103" s="322"/>
      <c r="C103" s="322"/>
      <c r="D103" s="322"/>
      <c r="E103" s="323"/>
      <c r="F103" s="38"/>
      <c r="G103" s="38"/>
      <c r="H103" s="38"/>
      <c r="I103" s="38"/>
      <c r="J103" s="38"/>
      <c r="K103" s="324" t="s">
        <v>154</v>
      </c>
      <c r="L103" s="325"/>
      <c r="M103" s="326"/>
      <c r="O103" s="320"/>
      <c r="P103" s="320"/>
      <c r="V103" s="1"/>
      <c r="W103" s="1"/>
    </row>
    <row r="104" spans="1:21" s="111" customFormat="1" ht="18.75" customHeight="1">
      <c r="A104" s="327"/>
      <c r="B104" s="327"/>
      <c r="C104" s="328" t="s">
        <v>155</v>
      </c>
      <c r="D104" s="328"/>
      <c r="E104" s="326"/>
      <c r="F104" s="329"/>
      <c r="G104" s="329"/>
      <c r="H104" s="288"/>
      <c r="I104" s="288"/>
      <c r="J104" s="288"/>
      <c r="K104" s="330" t="s">
        <v>156</v>
      </c>
      <c r="L104" s="330"/>
      <c r="M104" s="331"/>
      <c r="N104" s="288"/>
      <c r="O104" s="288"/>
      <c r="P104" s="288"/>
      <c r="Q104" s="332"/>
      <c r="R104" s="212"/>
      <c r="S104" s="212"/>
      <c r="T104" s="212"/>
      <c r="U104" s="212"/>
    </row>
    <row r="105" spans="1:23" ht="37.5" customHeight="1" thickBot="1">
      <c r="A105" s="322" t="s">
        <v>157</v>
      </c>
      <c r="B105" s="32"/>
      <c r="C105" s="322"/>
      <c r="D105" s="322"/>
      <c r="E105" s="323"/>
      <c r="F105" s="38"/>
      <c r="G105" s="38"/>
      <c r="H105" s="38"/>
      <c r="I105" s="38"/>
      <c r="J105" s="38"/>
      <c r="K105" s="333" t="s">
        <v>158</v>
      </c>
      <c r="L105" s="323"/>
      <c r="M105" s="323"/>
      <c r="O105" s="320"/>
      <c r="P105" s="320"/>
      <c r="V105" s="1"/>
      <c r="W105" s="1"/>
    </row>
    <row r="106" spans="1:23" ht="17.25" customHeight="1">
      <c r="A106" s="334"/>
      <c r="B106" s="32"/>
      <c r="C106" s="328" t="s">
        <v>155</v>
      </c>
      <c r="D106" s="328"/>
      <c r="E106" s="323"/>
      <c r="F106" s="38"/>
      <c r="G106" s="38"/>
      <c r="H106" s="38"/>
      <c r="I106" s="38"/>
      <c r="J106" s="38"/>
      <c r="K106" s="330" t="s">
        <v>159</v>
      </c>
      <c r="L106" s="330"/>
      <c r="M106" s="331"/>
      <c r="O106" s="320"/>
      <c r="P106" s="320"/>
      <c r="V106" s="1"/>
      <c r="W106" s="1"/>
    </row>
    <row r="107" spans="1:23" ht="17.25" customHeight="1">
      <c r="A107" s="334"/>
      <c r="B107" s="32"/>
      <c r="C107" s="323"/>
      <c r="D107" s="323"/>
      <c r="E107" s="323"/>
      <c r="F107" s="38"/>
      <c r="G107" s="38"/>
      <c r="H107" s="38"/>
      <c r="I107" s="38"/>
      <c r="J107" s="38"/>
      <c r="K107" s="38"/>
      <c r="L107" s="323"/>
      <c r="M107" s="323"/>
      <c r="O107" s="320"/>
      <c r="P107" s="320"/>
      <c r="V107" s="1"/>
      <c r="W107" s="1"/>
    </row>
    <row r="108" ht="17.25" customHeight="1">
      <c r="A108" s="334"/>
    </row>
    <row r="109" ht="17.25" customHeight="1">
      <c r="A109" s="335" t="s">
        <v>160</v>
      </c>
    </row>
    <row r="110" ht="54" customHeight="1">
      <c r="A110" s="336" t="s">
        <v>161</v>
      </c>
    </row>
    <row r="111" ht="52.5" customHeight="1"/>
  </sheetData>
  <mergeCells count="21">
    <mergeCell ref="C104:D104"/>
    <mergeCell ref="K104:L104"/>
    <mergeCell ref="C106:D106"/>
    <mergeCell ref="K106:L106"/>
    <mergeCell ref="L19:M19"/>
    <mergeCell ref="N19:N20"/>
    <mergeCell ref="O19:P19"/>
    <mergeCell ref="N81:O81"/>
    <mergeCell ref="E19:E20"/>
    <mergeCell ref="H19:I19"/>
    <mergeCell ref="J19:J20"/>
    <mergeCell ref="K19:K20"/>
    <mergeCell ref="A16:D16"/>
    <mergeCell ref="A19:A20"/>
    <mergeCell ref="B19:B20"/>
    <mergeCell ref="C19:C20"/>
    <mergeCell ref="D19:D20"/>
    <mergeCell ref="K4:N4"/>
    <mergeCell ref="A6:N6"/>
    <mergeCell ref="A7:L7"/>
    <mergeCell ref="C8:E8"/>
  </mergeCells>
  <printOptions/>
  <pageMargins left="0.28" right="0.16" top="0.21" bottom="0.2" header="0.25" footer="0.2"/>
  <pageSetup horizontalDpi="600" verticalDpi="600" orientation="landscape" paperSize="9" scale="77" r:id="rId1"/>
  <rowBreaks count="2" manualBreakCount="2">
    <brk id="38" max="15" man="1"/>
    <brk id="80" max="1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110"/>
  <sheetViews>
    <sheetView view="pageBreakPreview" zoomScale="60" workbookViewId="0" topLeftCell="A1">
      <selection activeCell="A16" sqref="A16:D16"/>
    </sheetView>
  </sheetViews>
  <sheetFormatPr defaultColWidth="9.00390625" defaultRowHeight="17.25" customHeight="1"/>
  <cols>
    <col min="1" max="1" width="50.375" style="1" customWidth="1"/>
    <col min="2" max="2" width="6.75390625" style="2" customWidth="1"/>
    <col min="3" max="3" width="5.625" style="3" customWidth="1"/>
    <col min="4" max="4" width="15.125" style="3" customWidth="1"/>
    <col min="5" max="5" width="14.50390625" style="3" customWidth="1"/>
    <col min="6" max="6" width="13.875" style="4" hidden="1" customWidth="1"/>
    <col min="7" max="7" width="16.50390625" style="4" hidden="1" customWidth="1"/>
    <col min="8" max="8" width="7.875" style="4" customWidth="1"/>
    <col min="9" max="9" width="8.625" style="4" customWidth="1"/>
    <col min="10" max="10" width="9.00390625" style="4" customWidth="1"/>
    <col min="11" max="12" width="14.25390625" style="4" customWidth="1"/>
    <col min="13" max="13" width="8.625" style="4" customWidth="1"/>
    <col min="14" max="14" width="14.00390625" style="3" customWidth="1"/>
    <col min="15" max="15" width="11.875" style="3" customWidth="1"/>
    <col min="16" max="16" width="8.50390625" style="3" customWidth="1"/>
    <col min="17" max="17" width="19.50390625" style="320" customWidth="1"/>
    <col min="18" max="18" width="15.625" style="4" customWidth="1"/>
    <col min="19" max="19" width="10.875" style="4" hidden="1" customWidth="1"/>
    <col min="20" max="20" width="14.375" style="4" hidden="1" customWidth="1"/>
    <col min="21" max="21" width="15.125" style="4" customWidth="1"/>
    <col min="22" max="22" width="13.875" style="4" customWidth="1"/>
    <col min="23" max="23" width="17.875" style="4" customWidth="1"/>
    <col min="24" max="24" width="15.875" style="1" customWidth="1"/>
    <col min="25" max="25" width="17.375" style="1" bestFit="1" customWidth="1"/>
    <col min="26" max="26" width="16.25390625" style="1" bestFit="1" customWidth="1"/>
    <col min="27" max="16384" width="9.125" style="1" customWidth="1"/>
  </cols>
  <sheetData>
    <row r="1" spans="11:17" ht="17.25" customHeight="1">
      <c r="K1" s="5"/>
      <c r="L1" s="6" t="s">
        <v>0</v>
      </c>
      <c r="M1" s="6"/>
      <c r="N1" s="5"/>
      <c r="Q1" s="7"/>
    </row>
    <row r="2" spans="11:17" ht="17.25" customHeight="1">
      <c r="K2" s="6" t="s">
        <v>1</v>
      </c>
      <c r="L2" s="6"/>
      <c r="M2" s="6"/>
      <c r="N2" s="6"/>
      <c r="Q2" s="7"/>
    </row>
    <row r="3" spans="11:17" ht="17.25" customHeight="1">
      <c r="K3" s="6" t="s">
        <v>2</v>
      </c>
      <c r="L3" s="6"/>
      <c r="M3" s="6"/>
      <c r="N3" s="6"/>
      <c r="Q3" s="7"/>
    </row>
    <row r="4" spans="11:17" ht="17.25" customHeight="1">
      <c r="K4" s="8" t="s">
        <v>3</v>
      </c>
      <c r="L4" s="8"/>
      <c r="M4" s="8"/>
      <c r="N4" s="8"/>
      <c r="Q4" s="7"/>
    </row>
    <row r="5" spans="1:66" s="16" customFormat="1" ht="1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2"/>
      <c r="L5" s="13"/>
      <c r="M5" s="13"/>
      <c r="N5" s="13"/>
      <c r="O5" s="11"/>
      <c r="P5" s="11"/>
      <c r="Q5" s="7"/>
      <c r="R5" s="14"/>
      <c r="S5" s="14"/>
      <c r="T5" s="14"/>
      <c r="U5" s="14"/>
      <c r="V5" s="7"/>
      <c r="W5" s="15"/>
      <c r="X5" s="7"/>
      <c r="Y5" s="7"/>
      <c r="Z5" s="7"/>
      <c r="AA5" s="14"/>
      <c r="AB5" s="14"/>
      <c r="AC5" s="14"/>
      <c r="AD5" s="7"/>
      <c r="AE5" s="15"/>
      <c r="AF5" s="7"/>
      <c r="AG5" s="7"/>
      <c r="AH5" s="7"/>
      <c r="AI5" s="14"/>
      <c r="AJ5" s="14"/>
      <c r="AK5" s="14"/>
      <c r="AL5" s="7"/>
      <c r="AM5" s="15"/>
      <c r="AN5" s="7"/>
      <c r="AO5" s="7"/>
      <c r="AP5" s="7"/>
      <c r="AQ5" s="14"/>
      <c r="AR5" s="14"/>
      <c r="AS5" s="14"/>
      <c r="AT5" s="7"/>
      <c r="AU5" s="15"/>
      <c r="AV5" s="7"/>
      <c r="AW5" s="7"/>
      <c r="AX5" s="7"/>
      <c r="AY5" s="14"/>
      <c r="AZ5" s="14"/>
      <c r="BA5" s="14"/>
      <c r="BB5" s="7"/>
      <c r="BC5" s="15"/>
      <c r="BD5" s="7"/>
      <c r="BE5" s="7"/>
      <c r="BF5" s="7"/>
      <c r="BG5" s="14"/>
      <c r="BH5" s="14"/>
      <c r="BI5" s="14"/>
      <c r="BJ5" s="7"/>
      <c r="BK5" s="15"/>
      <c r="BL5" s="7"/>
      <c r="BM5" s="7"/>
      <c r="BN5" s="7"/>
    </row>
    <row r="6" spans="1:66" s="22" customFormat="1" ht="15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7"/>
      <c r="R6" s="18"/>
      <c r="S6" s="18"/>
      <c r="T6" s="18"/>
      <c r="U6" s="19"/>
      <c r="V6" s="20"/>
      <c r="W6" s="21"/>
      <c r="X6" s="20"/>
      <c r="Y6" s="20"/>
      <c r="Z6" s="20"/>
      <c r="AA6" s="19"/>
      <c r="AB6" s="19"/>
      <c r="AC6" s="19"/>
      <c r="AD6" s="20"/>
      <c r="AE6" s="21"/>
      <c r="AF6" s="20"/>
      <c r="AG6" s="20"/>
      <c r="AH6" s="20"/>
      <c r="AI6" s="19"/>
      <c r="AJ6" s="19"/>
      <c r="AK6" s="19"/>
      <c r="AL6" s="20"/>
      <c r="AM6" s="21"/>
      <c r="AN6" s="20"/>
      <c r="AO6" s="20"/>
      <c r="AP6" s="20"/>
      <c r="AQ6" s="19"/>
      <c r="AR6" s="19"/>
      <c r="AS6" s="19"/>
      <c r="AT6" s="20"/>
      <c r="AU6" s="21"/>
      <c r="AV6" s="20"/>
      <c r="AW6" s="20"/>
      <c r="AX6" s="20"/>
      <c r="AY6" s="19"/>
      <c r="AZ6" s="19"/>
      <c r="BA6" s="19"/>
      <c r="BB6" s="20"/>
      <c r="BC6" s="21"/>
      <c r="BD6" s="20"/>
      <c r="BE6" s="20"/>
      <c r="BF6" s="20"/>
      <c r="BG6" s="19"/>
      <c r="BH6" s="19"/>
      <c r="BI6" s="19"/>
      <c r="BJ6" s="20"/>
      <c r="BK6" s="21"/>
      <c r="BL6" s="20"/>
      <c r="BM6" s="20"/>
      <c r="BN6" s="20"/>
    </row>
    <row r="7" spans="1:66" s="32" customFormat="1" ht="18.75" customHeight="1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6"/>
      <c r="O7" s="27"/>
      <c r="P7" s="27"/>
      <c r="Q7" s="28"/>
      <c r="R7" s="29"/>
      <c r="S7" s="29"/>
      <c r="T7" s="29"/>
      <c r="U7" s="29"/>
      <c r="V7" s="30"/>
      <c r="W7" s="31"/>
      <c r="X7" s="30"/>
      <c r="Y7" s="30"/>
      <c r="Z7" s="30"/>
      <c r="AA7" s="29"/>
      <c r="AB7" s="29"/>
      <c r="AC7" s="29"/>
      <c r="AD7" s="30"/>
      <c r="AE7" s="31"/>
      <c r="AF7" s="30"/>
      <c r="AG7" s="30"/>
      <c r="AH7" s="30"/>
      <c r="AI7" s="29"/>
      <c r="AJ7" s="29"/>
      <c r="AK7" s="29"/>
      <c r="AL7" s="30"/>
      <c r="AM7" s="31"/>
      <c r="AN7" s="30"/>
      <c r="AO7" s="30"/>
      <c r="AP7" s="30"/>
      <c r="AQ7" s="29"/>
      <c r="AR7" s="29"/>
      <c r="AS7" s="29"/>
      <c r="AT7" s="30"/>
      <c r="AU7" s="31"/>
      <c r="AV7" s="30"/>
      <c r="AW7" s="30"/>
      <c r="AX7" s="30"/>
      <c r="AY7" s="29"/>
      <c r="AZ7" s="29"/>
      <c r="BA7" s="29"/>
      <c r="BB7" s="30"/>
      <c r="BC7" s="31"/>
      <c r="BD7" s="30"/>
      <c r="BE7" s="30"/>
      <c r="BF7" s="30"/>
      <c r="BG7" s="29"/>
      <c r="BH7" s="29"/>
      <c r="BI7" s="29"/>
      <c r="BJ7" s="30"/>
      <c r="BK7" s="31"/>
      <c r="BL7" s="30"/>
      <c r="BM7" s="30"/>
      <c r="BN7" s="30"/>
    </row>
    <row r="8" spans="2:66" s="16" customFormat="1" ht="18">
      <c r="B8" s="33"/>
      <c r="C8" s="34" t="s">
        <v>6</v>
      </c>
      <c r="D8" s="35"/>
      <c r="E8" s="35"/>
      <c r="F8" s="36" t="s">
        <v>7</v>
      </c>
      <c r="G8" s="37"/>
      <c r="H8" s="36"/>
      <c r="I8" s="36"/>
      <c r="J8" s="38"/>
      <c r="K8" s="39"/>
      <c r="L8" s="40"/>
      <c r="M8" s="40"/>
      <c r="N8" s="41"/>
      <c r="O8" s="42"/>
      <c r="P8" s="42"/>
      <c r="Q8" s="43"/>
      <c r="R8" s="14"/>
      <c r="S8" s="14"/>
      <c r="T8" s="14"/>
      <c r="U8" s="14"/>
      <c r="V8" s="7"/>
      <c r="W8" s="15"/>
      <c r="X8" s="7"/>
      <c r="Y8" s="7"/>
      <c r="Z8" s="7"/>
      <c r="AA8" s="14"/>
      <c r="AB8" s="14"/>
      <c r="AC8" s="14"/>
      <c r="AD8" s="7"/>
      <c r="AE8" s="15"/>
      <c r="AF8" s="7"/>
      <c r="AG8" s="7"/>
      <c r="AH8" s="7"/>
      <c r="AI8" s="14"/>
      <c r="AJ8" s="14"/>
      <c r="AK8" s="14"/>
      <c r="AL8" s="7"/>
      <c r="AM8" s="15"/>
      <c r="AN8" s="7"/>
      <c r="AO8" s="7"/>
      <c r="AP8" s="7"/>
      <c r="AQ8" s="14"/>
      <c r="AR8" s="14"/>
      <c r="AS8" s="14"/>
      <c r="AT8" s="7"/>
      <c r="AU8" s="15"/>
      <c r="AV8" s="7"/>
      <c r="AW8" s="7"/>
      <c r="AX8" s="7"/>
      <c r="AY8" s="14"/>
      <c r="AZ8" s="14"/>
      <c r="BA8" s="14"/>
      <c r="BB8" s="7"/>
      <c r="BC8" s="15"/>
      <c r="BD8" s="7"/>
      <c r="BE8" s="7"/>
      <c r="BF8" s="7"/>
      <c r="BG8" s="14"/>
      <c r="BH8" s="14"/>
      <c r="BI8" s="14"/>
      <c r="BJ8" s="7"/>
      <c r="BK8" s="15"/>
      <c r="BL8" s="7"/>
      <c r="BM8" s="7"/>
      <c r="BN8" s="7"/>
    </row>
    <row r="9" spans="2:66" s="16" customFormat="1" ht="16.5" customHeight="1">
      <c r="B9" s="44"/>
      <c r="C9" s="44"/>
      <c r="D9" s="42"/>
      <c r="E9" s="33"/>
      <c r="F9" s="45"/>
      <c r="G9" s="45"/>
      <c r="H9" s="40"/>
      <c r="I9" s="40"/>
      <c r="J9" s="40"/>
      <c r="K9" s="39"/>
      <c r="L9" s="39"/>
      <c r="M9" s="39"/>
      <c r="N9" s="41" t="s">
        <v>8</v>
      </c>
      <c r="O9" s="42"/>
      <c r="P9" s="42"/>
      <c r="Q9" s="43"/>
      <c r="R9" s="14"/>
      <c r="S9" s="14"/>
      <c r="T9" s="14"/>
      <c r="U9" s="14"/>
      <c r="V9" s="7"/>
      <c r="W9" s="15"/>
      <c r="X9" s="7"/>
      <c r="Y9" s="7"/>
      <c r="Z9" s="7"/>
      <c r="AA9" s="14"/>
      <c r="AB9" s="14"/>
      <c r="AC9" s="14"/>
      <c r="AD9" s="7"/>
      <c r="AE9" s="15"/>
      <c r="AF9" s="7"/>
      <c r="AG9" s="7"/>
      <c r="AH9" s="7"/>
      <c r="AI9" s="14"/>
      <c r="AJ9" s="14"/>
      <c r="AK9" s="14"/>
      <c r="AL9" s="7"/>
      <c r="AM9" s="15"/>
      <c r="AN9" s="7"/>
      <c r="AO9" s="7"/>
      <c r="AP9" s="7"/>
      <c r="AQ9" s="14"/>
      <c r="AR9" s="14"/>
      <c r="AS9" s="14"/>
      <c r="AT9" s="7"/>
      <c r="AU9" s="15"/>
      <c r="AV9" s="7"/>
      <c r="AW9" s="7"/>
      <c r="AX9" s="7"/>
      <c r="AY9" s="14"/>
      <c r="AZ9" s="14"/>
      <c r="BA9" s="14"/>
      <c r="BB9" s="7"/>
      <c r="BC9" s="15"/>
      <c r="BD9" s="7"/>
      <c r="BE9" s="7"/>
      <c r="BF9" s="7"/>
      <c r="BG9" s="14"/>
      <c r="BH9" s="14"/>
      <c r="BI9" s="14"/>
      <c r="BJ9" s="7"/>
      <c r="BK9" s="15"/>
      <c r="BL9" s="7"/>
      <c r="BM9" s="7"/>
      <c r="BN9" s="7"/>
    </row>
    <row r="10" spans="1:66" s="46" customFormat="1" ht="18" customHeight="1">
      <c r="A10" s="46" t="s">
        <v>9</v>
      </c>
      <c r="B10" s="47"/>
      <c r="C10" s="47"/>
      <c r="D10" s="48"/>
      <c r="E10" s="48"/>
      <c r="F10" s="49"/>
      <c r="G10" s="49"/>
      <c r="H10" s="50"/>
      <c r="I10" s="50"/>
      <c r="J10" s="50"/>
      <c r="K10" s="51"/>
      <c r="L10" s="52" t="s">
        <v>10</v>
      </c>
      <c r="M10" s="52"/>
      <c r="N10" s="53" t="s">
        <v>11</v>
      </c>
      <c r="O10" s="48"/>
      <c r="P10" s="48"/>
      <c r="Q10" s="28"/>
      <c r="R10" s="49"/>
      <c r="S10" s="49"/>
      <c r="T10" s="49"/>
      <c r="U10" s="49"/>
      <c r="V10" s="54"/>
      <c r="W10" s="55"/>
      <c r="X10" s="54"/>
      <c r="Y10" s="54"/>
      <c r="Z10" s="54"/>
      <c r="AA10" s="49"/>
      <c r="AB10" s="49"/>
      <c r="AC10" s="49"/>
      <c r="AD10" s="54"/>
      <c r="AE10" s="55"/>
      <c r="AF10" s="54"/>
      <c r="AG10" s="54"/>
      <c r="AH10" s="54"/>
      <c r="AI10" s="49"/>
      <c r="AJ10" s="49"/>
      <c r="AK10" s="49"/>
      <c r="AL10" s="54"/>
      <c r="AM10" s="55"/>
      <c r="AN10" s="54"/>
      <c r="AO10" s="54"/>
      <c r="AP10" s="54"/>
      <c r="AQ10" s="49"/>
      <c r="AR10" s="49"/>
      <c r="AS10" s="49"/>
      <c r="AT10" s="54"/>
      <c r="AU10" s="55"/>
      <c r="AV10" s="54"/>
      <c r="AW10" s="54"/>
      <c r="AX10" s="54"/>
      <c r="AY10" s="49"/>
      <c r="AZ10" s="49"/>
      <c r="BA10" s="49"/>
      <c r="BB10" s="54"/>
      <c r="BC10" s="55"/>
      <c r="BD10" s="54"/>
      <c r="BE10" s="54"/>
      <c r="BF10" s="54"/>
      <c r="BG10" s="49"/>
      <c r="BH10" s="49"/>
      <c r="BI10" s="49"/>
      <c r="BJ10" s="54"/>
      <c r="BK10" s="55"/>
      <c r="BL10" s="54"/>
      <c r="BM10" s="54"/>
      <c r="BN10" s="54"/>
    </row>
    <row r="11" spans="1:66" s="16" customFormat="1" ht="18" customHeight="1">
      <c r="A11" s="56" t="s">
        <v>12</v>
      </c>
      <c r="B11" s="44"/>
      <c r="C11" s="44"/>
      <c r="D11" s="42"/>
      <c r="E11" s="42"/>
      <c r="F11" s="14"/>
      <c r="G11" s="14"/>
      <c r="H11" s="40"/>
      <c r="I11" s="40"/>
      <c r="J11" s="40"/>
      <c r="K11" s="39"/>
      <c r="L11" s="57" t="s">
        <v>13</v>
      </c>
      <c r="M11" s="57"/>
      <c r="N11" s="58">
        <v>4810137200</v>
      </c>
      <c r="O11" s="59"/>
      <c r="P11" s="59"/>
      <c r="Q11" s="30"/>
      <c r="R11" s="14"/>
      <c r="S11" s="14"/>
      <c r="T11" s="14"/>
      <c r="U11" s="14"/>
      <c r="V11" s="7"/>
      <c r="W11" s="15"/>
      <c r="X11" s="7"/>
      <c r="Y11" s="7"/>
      <c r="Z11" s="7"/>
      <c r="AA11" s="14"/>
      <c r="AB11" s="14"/>
      <c r="AC11" s="14"/>
      <c r="AD11" s="7"/>
      <c r="AE11" s="15"/>
      <c r="AF11" s="7"/>
      <c r="AG11" s="7"/>
      <c r="AH11" s="7"/>
      <c r="AI11" s="14"/>
      <c r="AJ11" s="14"/>
      <c r="AK11" s="14"/>
      <c r="AL11" s="7"/>
      <c r="AM11" s="15"/>
      <c r="AN11" s="7"/>
      <c r="AO11" s="7"/>
      <c r="AP11" s="7"/>
      <c r="AQ11" s="14"/>
      <c r="AR11" s="14"/>
      <c r="AS11" s="14"/>
      <c r="AT11" s="7"/>
      <c r="AU11" s="15"/>
      <c r="AV11" s="7"/>
      <c r="AW11" s="7"/>
      <c r="AX11" s="7"/>
      <c r="AY11" s="14"/>
      <c r="AZ11" s="14"/>
      <c r="BA11" s="14"/>
      <c r="BB11" s="7"/>
      <c r="BC11" s="15"/>
      <c r="BD11" s="7"/>
      <c r="BE11" s="7"/>
      <c r="BF11" s="7"/>
      <c r="BG11" s="14"/>
      <c r="BH11" s="14"/>
      <c r="BI11" s="14"/>
      <c r="BJ11" s="7"/>
      <c r="BK11" s="15"/>
      <c r="BL11" s="7"/>
      <c r="BM11" s="7"/>
      <c r="BN11" s="7"/>
    </row>
    <row r="12" spans="1:66" s="16" customFormat="1" ht="15" customHeight="1">
      <c r="A12" s="46" t="s">
        <v>14</v>
      </c>
      <c r="B12" s="44"/>
      <c r="C12" s="44"/>
      <c r="D12" s="42"/>
      <c r="E12" s="42"/>
      <c r="F12" s="14"/>
      <c r="G12" s="14"/>
      <c r="H12" s="40"/>
      <c r="I12" s="40"/>
      <c r="J12" s="40"/>
      <c r="K12" s="39"/>
      <c r="L12" s="60" t="s">
        <v>15</v>
      </c>
      <c r="M12" s="60"/>
      <c r="N12" s="61">
        <v>420</v>
      </c>
      <c r="O12" s="62"/>
      <c r="P12" s="62"/>
      <c r="Q12" s="28"/>
      <c r="R12" s="14"/>
      <c r="S12" s="14"/>
      <c r="T12" s="14"/>
      <c r="U12" s="14"/>
      <c r="V12" s="7"/>
      <c r="W12" s="15"/>
      <c r="X12" s="7"/>
      <c r="Y12" s="7"/>
      <c r="Z12" s="7"/>
      <c r="AA12" s="14"/>
      <c r="AB12" s="14"/>
      <c r="AC12" s="14"/>
      <c r="AD12" s="7"/>
      <c r="AE12" s="15"/>
      <c r="AF12" s="7"/>
      <c r="AG12" s="7"/>
      <c r="AH12" s="7"/>
      <c r="AI12" s="14"/>
      <c r="AJ12" s="14"/>
      <c r="AK12" s="14"/>
      <c r="AL12" s="7"/>
      <c r="AM12" s="15"/>
      <c r="AN12" s="7"/>
      <c r="AO12" s="7"/>
      <c r="AP12" s="7"/>
      <c r="AQ12" s="14"/>
      <c r="AR12" s="14"/>
      <c r="AS12" s="14"/>
      <c r="AT12" s="7"/>
      <c r="AU12" s="15"/>
      <c r="AV12" s="7"/>
      <c r="AW12" s="7"/>
      <c r="AX12" s="7"/>
      <c r="AY12" s="14"/>
      <c r="AZ12" s="14"/>
      <c r="BA12" s="14"/>
      <c r="BB12" s="7"/>
      <c r="BC12" s="15"/>
      <c r="BD12" s="7"/>
      <c r="BE12" s="7"/>
      <c r="BF12" s="7"/>
      <c r="BG12" s="14"/>
      <c r="BH12" s="14"/>
      <c r="BI12" s="14"/>
      <c r="BJ12" s="7"/>
      <c r="BK12" s="15"/>
      <c r="BL12" s="7"/>
      <c r="BM12" s="7"/>
      <c r="BN12" s="7"/>
    </row>
    <row r="13" spans="1:66" s="63" customFormat="1" ht="15" customHeight="1">
      <c r="A13" s="63" t="s">
        <v>16</v>
      </c>
      <c r="B13" s="64"/>
      <c r="C13" s="64"/>
      <c r="D13" s="65"/>
      <c r="E13" s="65"/>
      <c r="F13" s="66"/>
      <c r="G13" s="66"/>
      <c r="H13" s="67"/>
      <c r="I13" s="67"/>
      <c r="J13" s="67"/>
      <c r="K13" s="68"/>
      <c r="L13" s="60"/>
      <c r="M13" s="60"/>
      <c r="N13" s="69"/>
      <c r="O13" s="70"/>
      <c r="P13" s="70"/>
      <c r="Q13" s="28"/>
      <c r="R13" s="66"/>
      <c r="S13" s="66"/>
      <c r="T13" s="66"/>
      <c r="U13" s="66"/>
      <c r="V13" s="28"/>
      <c r="W13" s="71"/>
      <c r="X13" s="28"/>
      <c r="Y13" s="28"/>
      <c r="Z13" s="28"/>
      <c r="AA13" s="66"/>
      <c r="AB13" s="66"/>
      <c r="AC13" s="66"/>
      <c r="AD13" s="28"/>
      <c r="AE13" s="71"/>
      <c r="AF13" s="28"/>
      <c r="AG13" s="28"/>
      <c r="AH13" s="28"/>
      <c r="AI13" s="66"/>
      <c r="AJ13" s="66"/>
      <c r="AK13" s="66"/>
      <c r="AL13" s="28"/>
      <c r="AM13" s="71"/>
      <c r="AN13" s="28"/>
      <c r="AO13" s="28"/>
      <c r="AP13" s="28"/>
      <c r="AQ13" s="66"/>
      <c r="AR13" s="66"/>
      <c r="AS13" s="66"/>
      <c r="AT13" s="28"/>
      <c r="AU13" s="71"/>
      <c r="AV13" s="28"/>
      <c r="AW13" s="28"/>
      <c r="AX13" s="28"/>
      <c r="AY13" s="66"/>
      <c r="AZ13" s="66"/>
      <c r="BA13" s="66"/>
      <c r="BB13" s="28"/>
      <c r="BC13" s="71"/>
      <c r="BD13" s="28">
        <v>4</v>
      </c>
      <c r="BE13" s="28"/>
      <c r="BF13" s="28"/>
      <c r="BG13" s="66"/>
      <c r="BH13" s="66"/>
      <c r="BI13" s="66"/>
      <c r="BJ13" s="28"/>
      <c r="BK13" s="71"/>
      <c r="BL13" s="28"/>
      <c r="BM13" s="28"/>
      <c r="BN13" s="28"/>
    </row>
    <row r="14" spans="1:66" s="63" customFormat="1" ht="15" customHeight="1">
      <c r="A14" s="63" t="s">
        <v>17</v>
      </c>
      <c r="B14" s="64"/>
      <c r="C14" s="64"/>
      <c r="D14" s="65"/>
      <c r="E14" s="65"/>
      <c r="F14" s="66"/>
      <c r="G14" s="66"/>
      <c r="H14" s="67"/>
      <c r="I14" s="67"/>
      <c r="J14" s="67"/>
      <c r="K14" s="68"/>
      <c r="L14" s="68"/>
      <c r="M14" s="68"/>
      <c r="N14" s="69"/>
      <c r="O14" s="70"/>
      <c r="P14" s="70"/>
      <c r="Q14" s="28"/>
      <c r="R14" s="66"/>
      <c r="S14" s="66"/>
      <c r="T14" s="66"/>
      <c r="U14" s="66"/>
      <c r="V14" s="28"/>
      <c r="W14" s="71"/>
      <c r="X14" s="28"/>
      <c r="Y14" s="28"/>
      <c r="Z14" s="28"/>
      <c r="AA14" s="66"/>
      <c r="AB14" s="66"/>
      <c r="AC14" s="66"/>
      <c r="AD14" s="28"/>
      <c r="AE14" s="71"/>
      <c r="AF14" s="28"/>
      <c r="AG14" s="28"/>
      <c r="AH14" s="28"/>
      <c r="AI14" s="66"/>
      <c r="AJ14" s="66"/>
      <c r="AK14" s="66"/>
      <c r="AL14" s="28"/>
      <c r="AM14" s="71"/>
      <c r="AN14" s="28"/>
      <c r="AO14" s="28"/>
      <c r="AP14" s="28"/>
      <c r="AQ14" s="66"/>
      <c r="AR14" s="66"/>
      <c r="AS14" s="66"/>
      <c r="AT14" s="28"/>
      <c r="AU14" s="71"/>
      <c r="AV14" s="28"/>
      <c r="AW14" s="28"/>
      <c r="AX14" s="28"/>
      <c r="AY14" s="66"/>
      <c r="AZ14" s="66"/>
      <c r="BA14" s="66"/>
      <c r="BB14" s="28"/>
      <c r="BC14" s="71"/>
      <c r="BD14" s="28"/>
      <c r="BE14" s="28"/>
      <c r="BF14" s="28"/>
      <c r="BG14" s="66"/>
      <c r="BH14" s="66"/>
      <c r="BI14" s="66"/>
      <c r="BJ14" s="28"/>
      <c r="BK14" s="71"/>
      <c r="BL14" s="28"/>
      <c r="BM14" s="28"/>
      <c r="BN14" s="28"/>
    </row>
    <row r="15" spans="1:66" s="63" customFormat="1" ht="15" customHeight="1">
      <c r="A15" s="63" t="s">
        <v>18</v>
      </c>
      <c r="B15" s="64"/>
      <c r="C15" s="72"/>
      <c r="D15" s="73"/>
      <c r="E15" s="74"/>
      <c r="F15" s="74"/>
      <c r="G15" s="75"/>
      <c r="H15" s="72" t="s">
        <v>19</v>
      </c>
      <c r="I15" s="72"/>
      <c r="J15" s="76"/>
      <c r="K15" s="72"/>
      <c r="L15" s="68"/>
      <c r="M15" s="68"/>
      <c r="N15" s="69"/>
      <c r="O15" s="70"/>
      <c r="P15" s="70"/>
      <c r="Q15" s="28"/>
      <c r="R15" s="66"/>
      <c r="S15" s="66"/>
      <c r="T15" s="66"/>
      <c r="U15" s="66"/>
      <c r="V15" s="28"/>
      <c r="W15" s="71"/>
      <c r="X15" s="28"/>
      <c r="Y15" s="28"/>
      <c r="Z15" s="28"/>
      <c r="AA15" s="66"/>
      <c r="AB15" s="66"/>
      <c r="AC15" s="66"/>
      <c r="AD15" s="28"/>
      <c r="AE15" s="71"/>
      <c r="AF15" s="28"/>
      <c r="AG15" s="28"/>
      <c r="AH15" s="28"/>
      <c r="AI15" s="66"/>
      <c r="AJ15" s="66"/>
      <c r="AK15" s="66"/>
      <c r="AL15" s="28"/>
      <c r="AM15" s="71"/>
      <c r="AN15" s="28"/>
      <c r="AO15" s="28"/>
      <c r="AP15" s="28"/>
      <c r="AQ15" s="66"/>
      <c r="AR15" s="66"/>
      <c r="AS15" s="66"/>
      <c r="AT15" s="28"/>
      <c r="AU15" s="71"/>
      <c r="AV15" s="28"/>
      <c r="AW15" s="28"/>
      <c r="AX15" s="28"/>
      <c r="AY15" s="66"/>
      <c r="AZ15" s="66"/>
      <c r="BA15" s="66"/>
      <c r="BB15" s="28"/>
      <c r="BC15" s="71"/>
      <c r="BD15" s="28"/>
      <c r="BE15" s="28"/>
      <c r="BF15" s="28"/>
      <c r="BG15" s="66"/>
      <c r="BH15" s="66"/>
      <c r="BI15" s="66"/>
      <c r="BJ15" s="28"/>
      <c r="BK15" s="71"/>
      <c r="BL15" s="28"/>
      <c r="BM15" s="28"/>
      <c r="BN15" s="28"/>
    </row>
    <row r="16" spans="1:66" s="63" customFormat="1" ht="53.25" customHeight="1">
      <c r="A16" s="341" t="s">
        <v>20</v>
      </c>
      <c r="B16" s="341"/>
      <c r="C16" s="341"/>
      <c r="D16" s="341"/>
      <c r="E16" s="342">
        <v>180409</v>
      </c>
      <c r="F16" s="66"/>
      <c r="G16" s="66"/>
      <c r="H16" s="343" t="s">
        <v>163</v>
      </c>
      <c r="I16" s="343"/>
      <c r="J16" s="67"/>
      <c r="K16" s="68"/>
      <c r="L16" s="68"/>
      <c r="M16" s="68"/>
      <c r="N16" s="69"/>
      <c r="O16" s="70"/>
      <c r="P16" s="70"/>
      <c r="Q16" s="28"/>
      <c r="R16" s="66"/>
      <c r="S16" s="66"/>
      <c r="T16" s="66"/>
      <c r="U16" s="66"/>
      <c r="V16" s="28"/>
      <c r="W16" s="71"/>
      <c r="X16" s="28"/>
      <c r="Y16" s="28"/>
      <c r="Z16" s="28"/>
      <c r="AA16" s="66"/>
      <c r="AB16" s="66"/>
      <c r="AC16" s="66"/>
      <c r="AD16" s="28"/>
      <c r="AE16" s="71"/>
      <c r="AF16" s="28"/>
      <c r="AG16" s="28"/>
      <c r="AH16" s="28"/>
      <c r="AI16" s="66"/>
      <c r="AJ16" s="66"/>
      <c r="AK16" s="66"/>
      <c r="AL16" s="28"/>
      <c r="AM16" s="71"/>
      <c r="AN16" s="28"/>
      <c r="AO16" s="28"/>
      <c r="AP16" s="28"/>
      <c r="AQ16" s="66"/>
      <c r="AR16" s="66"/>
      <c r="AS16" s="66"/>
      <c r="AT16" s="28"/>
      <c r="AU16" s="71"/>
      <c r="AV16" s="28"/>
      <c r="AW16" s="28"/>
      <c r="AX16" s="28"/>
      <c r="AY16" s="66"/>
      <c r="AZ16" s="66"/>
      <c r="BA16" s="66"/>
      <c r="BB16" s="28"/>
      <c r="BC16" s="71"/>
      <c r="BD16" s="28"/>
      <c r="BE16" s="28"/>
      <c r="BF16" s="28"/>
      <c r="BG16" s="66"/>
      <c r="BH16" s="66"/>
      <c r="BI16" s="66"/>
      <c r="BJ16" s="28"/>
      <c r="BK16" s="71"/>
      <c r="BL16" s="28"/>
      <c r="BM16" s="28"/>
      <c r="BN16" s="28"/>
    </row>
    <row r="17" spans="1:66" s="63" customFormat="1" ht="18.75" customHeight="1">
      <c r="A17" s="80" t="s">
        <v>22</v>
      </c>
      <c r="B17" s="64"/>
      <c r="C17" s="64"/>
      <c r="D17" s="65"/>
      <c r="E17" s="65"/>
      <c r="F17" s="66"/>
      <c r="G17" s="66"/>
      <c r="H17" s="81"/>
      <c r="I17" s="81"/>
      <c r="J17" s="81"/>
      <c r="K17" s="68"/>
      <c r="L17" s="68"/>
      <c r="M17" s="68"/>
      <c r="N17" s="82"/>
      <c r="O17" s="70"/>
      <c r="P17" s="70"/>
      <c r="Q17" s="28"/>
      <c r="R17" s="66"/>
      <c r="S17" s="66"/>
      <c r="T17" s="66"/>
      <c r="U17" s="66"/>
      <c r="V17" s="28"/>
      <c r="W17" s="71">
        <v>2</v>
      </c>
      <c r="X17" s="28"/>
      <c r="Y17" s="28"/>
      <c r="Z17" s="28"/>
      <c r="AA17" s="66"/>
      <c r="AB17" s="66"/>
      <c r="AC17" s="66"/>
      <c r="AD17" s="28"/>
      <c r="AE17" s="71"/>
      <c r="AF17" s="28"/>
      <c r="AG17" s="28"/>
      <c r="AH17" s="28"/>
      <c r="AI17" s="66"/>
      <c r="AJ17" s="66"/>
      <c r="AK17" s="66"/>
      <c r="AL17" s="28"/>
      <c r="AM17" s="71"/>
      <c r="AN17" s="28"/>
      <c r="AO17" s="28"/>
      <c r="AP17" s="28"/>
      <c r="AQ17" s="66"/>
      <c r="AR17" s="66"/>
      <c r="AS17" s="66">
        <v>3</v>
      </c>
      <c r="AT17" s="28"/>
      <c r="AU17" s="71"/>
      <c r="AV17" s="28"/>
      <c r="AW17" s="28"/>
      <c r="AX17" s="28"/>
      <c r="AY17" s="66"/>
      <c r="AZ17" s="66"/>
      <c r="BA17" s="66"/>
      <c r="BB17" s="28"/>
      <c r="BC17" s="71"/>
      <c r="BD17" s="28"/>
      <c r="BE17" s="28"/>
      <c r="BF17" s="28"/>
      <c r="BG17" s="66"/>
      <c r="BH17" s="66"/>
      <c r="BI17" s="66"/>
      <c r="BJ17" s="28"/>
      <c r="BK17" s="71"/>
      <c r="BL17" s="28"/>
      <c r="BM17" s="28"/>
      <c r="BN17" s="28"/>
    </row>
    <row r="18" spans="1:66" s="63" customFormat="1" ht="15" customHeight="1" thickBot="1">
      <c r="A18" s="63" t="s">
        <v>23</v>
      </c>
      <c r="B18" s="64"/>
      <c r="C18" s="64"/>
      <c r="D18" s="65"/>
      <c r="E18" s="65"/>
      <c r="F18" s="66"/>
      <c r="G18" s="66"/>
      <c r="H18" s="81"/>
      <c r="I18" s="81"/>
      <c r="J18" s="81"/>
      <c r="K18" s="68"/>
      <c r="L18" s="68"/>
      <c r="M18" s="68"/>
      <c r="N18" s="81"/>
      <c r="O18" s="65"/>
      <c r="P18" s="65"/>
      <c r="Q18" s="28"/>
      <c r="R18" s="66"/>
      <c r="S18" s="66"/>
      <c r="T18" s="66"/>
      <c r="U18" s="66"/>
      <c r="V18" s="28"/>
      <c r="W18" s="83" t="s">
        <v>24</v>
      </c>
      <c r="X18" s="28"/>
      <c r="Y18" s="28"/>
      <c r="Z18" s="28"/>
      <c r="AA18" s="66"/>
      <c r="AB18" s="66"/>
      <c r="AC18" s="66"/>
      <c r="AD18" s="28"/>
      <c r="AE18" s="84" t="s">
        <v>25</v>
      </c>
      <c r="AF18" s="28"/>
      <c r="AG18" s="28"/>
      <c r="AH18" s="28"/>
      <c r="AI18" s="66"/>
      <c r="AJ18" s="66"/>
      <c r="AK18" s="66"/>
      <c r="AL18" s="28"/>
      <c r="AM18" s="85" t="s">
        <v>26</v>
      </c>
      <c r="AN18" s="28"/>
      <c r="AO18" s="28"/>
      <c r="AP18" s="28"/>
      <c r="AQ18" s="66"/>
      <c r="AR18" s="66"/>
      <c r="AS18" s="66"/>
      <c r="AT18" s="86" t="s">
        <v>27</v>
      </c>
      <c r="AU18" s="71"/>
      <c r="AV18" s="28"/>
      <c r="AW18" s="28"/>
      <c r="AX18" s="28"/>
      <c r="AY18" s="66"/>
      <c r="AZ18" s="66"/>
      <c r="BA18" s="66"/>
      <c r="BB18" s="87" t="s">
        <v>28</v>
      </c>
      <c r="BC18" s="71"/>
      <c r="BD18" s="28"/>
      <c r="BE18" s="28"/>
      <c r="BF18" s="28"/>
      <c r="BG18" s="66"/>
      <c r="BH18" s="66"/>
      <c r="BI18" s="66"/>
      <c r="BJ18" s="43" t="s">
        <v>29</v>
      </c>
      <c r="BK18" s="71"/>
      <c r="BL18" s="28"/>
      <c r="BM18" s="28"/>
      <c r="BN18" s="28"/>
    </row>
    <row r="19" spans="1:31" s="111" customFormat="1" ht="60" customHeight="1" thickTop="1">
      <c r="A19" s="88" t="s">
        <v>30</v>
      </c>
      <c r="B19" s="89" t="s">
        <v>31</v>
      </c>
      <c r="C19" s="90" t="s">
        <v>32</v>
      </c>
      <c r="D19" s="91" t="s">
        <v>33</v>
      </c>
      <c r="E19" s="92" t="s">
        <v>34</v>
      </c>
      <c r="F19" s="93" t="s">
        <v>35</v>
      </c>
      <c r="G19" s="94" t="s">
        <v>36</v>
      </c>
      <c r="H19" s="95" t="s">
        <v>37</v>
      </c>
      <c r="I19" s="96"/>
      <c r="J19" s="97" t="s">
        <v>38</v>
      </c>
      <c r="K19" s="98" t="s">
        <v>39</v>
      </c>
      <c r="L19" s="99" t="s">
        <v>40</v>
      </c>
      <c r="M19" s="100"/>
      <c r="N19" s="98" t="s">
        <v>41</v>
      </c>
      <c r="O19" s="99" t="s">
        <v>42</v>
      </c>
      <c r="P19" s="101"/>
      <c r="Q19" s="102" t="s">
        <v>43</v>
      </c>
      <c r="R19" s="103" t="s">
        <v>44</v>
      </c>
      <c r="S19" s="104" t="s">
        <v>35</v>
      </c>
      <c r="T19" s="105" t="s">
        <v>36</v>
      </c>
      <c r="U19" s="106" t="s">
        <v>45</v>
      </c>
      <c r="V19" s="106" t="s">
        <v>38</v>
      </c>
      <c r="W19" s="107" t="s">
        <v>46</v>
      </c>
      <c r="X19" s="107" t="s">
        <v>47</v>
      </c>
      <c r="Y19" s="106" t="s">
        <v>48</v>
      </c>
      <c r="Z19" s="108" t="s">
        <v>49</v>
      </c>
      <c r="AA19" s="109" t="s">
        <v>50</v>
      </c>
      <c r="AB19" s="109" t="s">
        <v>51</v>
      </c>
      <c r="AC19" s="109" t="s">
        <v>52</v>
      </c>
      <c r="AD19" s="109" t="s">
        <v>53</v>
      </c>
      <c r="AE19" s="110" t="s">
        <v>50</v>
      </c>
    </row>
    <row r="20" spans="1:31" s="111" customFormat="1" ht="63" customHeight="1">
      <c r="A20" s="112"/>
      <c r="B20" s="113"/>
      <c r="C20" s="114"/>
      <c r="D20" s="116"/>
      <c r="E20" s="344"/>
      <c r="F20" s="117"/>
      <c r="G20" s="345"/>
      <c r="H20" s="346" t="s">
        <v>54</v>
      </c>
      <c r="I20" s="119" t="s">
        <v>55</v>
      </c>
      <c r="J20" s="116"/>
      <c r="K20" s="116"/>
      <c r="L20" s="346" t="s">
        <v>54</v>
      </c>
      <c r="M20" s="119" t="s">
        <v>56</v>
      </c>
      <c r="N20" s="116"/>
      <c r="O20" s="346" t="s">
        <v>54</v>
      </c>
      <c r="P20" s="119" t="s">
        <v>55</v>
      </c>
      <c r="Q20" s="121"/>
      <c r="R20" s="122"/>
      <c r="S20" s="123"/>
      <c r="T20" s="124"/>
      <c r="U20" s="125"/>
      <c r="V20" s="125"/>
      <c r="W20" s="126"/>
      <c r="X20" s="127"/>
      <c r="Y20" s="125"/>
      <c r="Z20" s="128"/>
      <c r="AA20" s="129"/>
      <c r="AB20" s="129"/>
      <c r="AC20" s="130"/>
      <c r="AD20" s="131"/>
      <c r="AE20" s="132"/>
    </row>
    <row r="21" spans="1:31" s="140" customFormat="1" ht="16.5" customHeight="1" thickBot="1">
      <c r="A21" s="133">
        <v>1</v>
      </c>
      <c r="B21" s="133">
        <v>2</v>
      </c>
      <c r="C21" s="134">
        <v>3</v>
      </c>
      <c r="D21" s="347">
        <v>4</v>
      </c>
      <c r="E21" s="133">
        <v>5</v>
      </c>
      <c r="F21" s="134">
        <v>5</v>
      </c>
      <c r="G21" s="347">
        <v>6</v>
      </c>
      <c r="H21" s="133">
        <v>6</v>
      </c>
      <c r="I21" s="134">
        <v>7</v>
      </c>
      <c r="J21" s="134">
        <v>8</v>
      </c>
      <c r="K21" s="347">
        <v>9</v>
      </c>
      <c r="L21" s="133">
        <v>10</v>
      </c>
      <c r="M21" s="134">
        <v>11</v>
      </c>
      <c r="N21" s="138">
        <v>12</v>
      </c>
      <c r="O21" s="137">
        <v>13</v>
      </c>
      <c r="P21" s="138">
        <v>14</v>
      </c>
      <c r="Q21" s="134">
        <v>4</v>
      </c>
      <c r="R21" s="135">
        <v>5</v>
      </c>
      <c r="S21" s="135">
        <v>5</v>
      </c>
      <c r="T21" s="133">
        <v>6</v>
      </c>
      <c r="U21" s="135">
        <v>6</v>
      </c>
      <c r="V21" s="134">
        <v>7</v>
      </c>
      <c r="W21" s="133">
        <v>8</v>
      </c>
      <c r="X21" s="135">
        <v>9</v>
      </c>
      <c r="Y21" s="136">
        <v>10</v>
      </c>
      <c r="Z21" s="139">
        <v>11</v>
      </c>
      <c r="AA21" s="135">
        <v>9</v>
      </c>
      <c r="AB21" s="136">
        <v>10</v>
      </c>
      <c r="AC21" s="139">
        <v>11</v>
      </c>
      <c r="AD21" s="133">
        <v>8</v>
      </c>
      <c r="AE21" s="135">
        <v>9</v>
      </c>
    </row>
    <row r="22" spans="1:31" s="149" customFormat="1" ht="15" customHeight="1" thickBot="1">
      <c r="A22" s="141" t="s">
        <v>57</v>
      </c>
      <c r="B22" s="142" t="s">
        <v>58</v>
      </c>
      <c r="C22" s="143" t="s">
        <v>59</v>
      </c>
      <c r="D22" s="147">
        <f>Q22</f>
        <v>3200000</v>
      </c>
      <c r="E22" s="147">
        <f>R22</f>
        <v>3200000</v>
      </c>
      <c r="F22" s="145">
        <f>S22</f>
        <v>0</v>
      </c>
      <c r="G22" s="145">
        <f>T22</f>
        <v>0</v>
      </c>
      <c r="H22" s="145">
        <f>U22</f>
        <v>0</v>
      </c>
      <c r="I22" s="145">
        <v>0</v>
      </c>
      <c r="J22" s="145">
        <f>V22</f>
        <v>0</v>
      </c>
      <c r="K22" s="147">
        <f>W22</f>
        <v>2900000</v>
      </c>
      <c r="L22" s="147">
        <f>X22</f>
        <v>2900000</v>
      </c>
      <c r="M22" s="145">
        <v>0</v>
      </c>
      <c r="N22" s="147">
        <f>Y22</f>
        <v>2900000</v>
      </c>
      <c r="O22" s="145">
        <f>Z22</f>
        <v>0</v>
      </c>
      <c r="P22" s="145">
        <v>0</v>
      </c>
      <c r="Q22" s="148">
        <f>Q24+Q63+Q89+Q98+Q101</f>
        <v>3200000</v>
      </c>
      <c r="R22" s="148">
        <f>R26+R30+R33+R34+R41+R50+R49+R58+R101</f>
        <v>3200000</v>
      </c>
      <c r="S22" s="148">
        <f aca="true" t="shared" si="0" ref="S22:Z22">S24+S63+S89+S98+S101</f>
        <v>0</v>
      </c>
      <c r="T22" s="148">
        <f t="shared" si="0"/>
        <v>0</v>
      </c>
      <c r="U22" s="148">
        <f t="shared" si="0"/>
        <v>0</v>
      </c>
      <c r="V22" s="148">
        <f t="shared" si="0"/>
        <v>0</v>
      </c>
      <c r="W22" s="148">
        <f t="shared" si="0"/>
        <v>2900000</v>
      </c>
      <c r="X22" s="148">
        <f t="shared" si="0"/>
        <v>2900000</v>
      </c>
      <c r="Y22" s="148">
        <f t="shared" si="0"/>
        <v>2900000</v>
      </c>
      <c r="Z22" s="148">
        <f t="shared" si="0"/>
        <v>0</v>
      </c>
      <c r="AA22" s="148">
        <f>AA24+AA63+AA89</f>
        <v>0</v>
      </c>
      <c r="AB22" s="148">
        <f>AB24+AB63+AB89</f>
        <v>0</v>
      </c>
      <c r="AC22" s="148">
        <f>AC24+AC63+AC89</f>
        <v>0</v>
      </c>
      <c r="AD22" s="148">
        <f>AD24+AD63+AD89</f>
        <v>0</v>
      </c>
      <c r="AE22" s="148">
        <f>AE24+AE63+AE89</f>
        <v>0</v>
      </c>
    </row>
    <row r="23" spans="1:31" s="149" customFormat="1" ht="13.5" customHeight="1">
      <c r="A23" s="141" t="s">
        <v>60</v>
      </c>
      <c r="B23" s="142"/>
      <c r="C23" s="143"/>
      <c r="D23" s="147"/>
      <c r="E23" s="145"/>
      <c r="F23" s="145"/>
      <c r="G23" s="145"/>
      <c r="H23" s="145"/>
      <c r="I23" s="145"/>
      <c r="J23" s="145"/>
      <c r="K23" s="147"/>
      <c r="L23" s="147"/>
      <c r="M23" s="145"/>
      <c r="N23" s="147"/>
      <c r="O23" s="145"/>
      <c r="P23" s="145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</row>
    <row r="24" spans="1:64" ht="18" customHeight="1">
      <c r="A24" s="151" t="s">
        <v>61</v>
      </c>
      <c r="B24" s="152">
        <v>2000</v>
      </c>
      <c r="C24" s="143" t="s">
        <v>62</v>
      </c>
      <c r="D24" s="145">
        <f aca="true" t="shared" si="1" ref="D24:H35">Q24</f>
        <v>0</v>
      </c>
      <c r="E24" s="145">
        <f t="shared" si="1"/>
        <v>0</v>
      </c>
      <c r="F24" s="145">
        <f t="shared" si="1"/>
        <v>0</v>
      </c>
      <c r="G24" s="145">
        <f t="shared" si="1"/>
        <v>0</v>
      </c>
      <c r="H24" s="145">
        <f t="shared" si="1"/>
        <v>0</v>
      </c>
      <c r="I24" s="145">
        <v>0</v>
      </c>
      <c r="J24" s="145">
        <f aca="true" t="shared" si="2" ref="J24:L35">V24</f>
        <v>0</v>
      </c>
      <c r="K24" s="145">
        <f t="shared" si="2"/>
        <v>0</v>
      </c>
      <c r="L24" s="145">
        <f t="shared" si="2"/>
        <v>0</v>
      </c>
      <c r="M24" s="145">
        <v>0</v>
      </c>
      <c r="N24" s="145">
        <f aca="true" t="shared" si="3" ref="N24:O38">Y24</f>
        <v>0</v>
      </c>
      <c r="O24" s="145">
        <f t="shared" si="3"/>
        <v>0</v>
      </c>
      <c r="P24" s="145">
        <v>0</v>
      </c>
      <c r="Q24" s="153">
        <f>Q25+Q31+Q51+Q54+Q58+Q62</f>
        <v>0</v>
      </c>
      <c r="R24" s="153"/>
      <c r="S24" s="153">
        <f aca="true" t="shared" si="4" ref="S24:Z24">S25+S31+S51+S54+S58+S62</f>
        <v>0</v>
      </c>
      <c r="T24" s="153">
        <f t="shared" si="4"/>
        <v>0</v>
      </c>
      <c r="U24" s="153">
        <f t="shared" si="4"/>
        <v>0</v>
      </c>
      <c r="V24" s="153">
        <f t="shared" si="4"/>
        <v>0</v>
      </c>
      <c r="W24" s="153">
        <f t="shared" si="4"/>
        <v>0</v>
      </c>
      <c r="X24" s="153">
        <f t="shared" si="4"/>
        <v>0</v>
      </c>
      <c r="Y24" s="153">
        <f t="shared" si="4"/>
        <v>0</v>
      </c>
      <c r="Z24" s="153">
        <f t="shared" si="4"/>
        <v>0</v>
      </c>
      <c r="AA24" s="153">
        <f aca="true" t="shared" si="5" ref="AA24:AI24">AA25+AA54+AA51</f>
        <v>0</v>
      </c>
      <c r="AB24" s="153">
        <f t="shared" si="5"/>
        <v>0</v>
      </c>
      <c r="AC24" s="153">
        <f t="shared" si="5"/>
        <v>0</v>
      </c>
      <c r="AD24" s="153">
        <f t="shared" si="5"/>
        <v>0</v>
      </c>
      <c r="AE24" s="153">
        <f t="shared" si="5"/>
        <v>0</v>
      </c>
      <c r="AF24" s="153">
        <f t="shared" si="5"/>
        <v>0</v>
      </c>
      <c r="AG24" s="153">
        <f t="shared" si="5"/>
        <v>0</v>
      </c>
      <c r="AH24" s="153">
        <f t="shared" si="5"/>
        <v>0</v>
      </c>
      <c r="AI24" s="153">
        <f t="shared" si="5"/>
        <v>0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ht="18" customHeight="1">
      <c r="A25" s="154" t="s">
        <v>63</v>
      </c>
      <c r="B25" s="152">
        <v>2100</v>
      </c>
      <c r="C25" s="143" t="s">
        <v>64</v>
      </c>
      <c r="D25" s="145">
        <f t="shared" si="1"/>
        <v>0</v>
      </c>
      <c r="E25" s="145">
        <f t="shared" si="1"/>
        <v>0</v>
      </c>
      <c r="F25" s="145">
        <f t="shared" si="1"/>
        <v>0</v>
      </c>
      <c r="G25" s="145">
        <f t="shared" si="1"/>
        <v>0</v>
      </c>
      <c r="H25" s="145">
        <f t="shared" si="1"/>
        <v>0</v>
      </c>
      <c r="I25" s="145">
        <v>0</v>
      </c>
      <c r="J25" s="145">
        <f t="shared" si="2"/>
        <v>0</v>
      </c>
      <c r="K25" s="145">
        <f t="shared" si="2"/>
        <v>0</v>
      </c>
      <c r="L25" s="145">
        <f t="shared" si="2"/>
        <v>0</v>
      </c>
      <c r="M25" s="145">
        <v>0</v>
      </c>
      <c r="N25" s="145">
        <f t="shared" si="3"/>
        <v>0</v>
      </c>
      <c r="O25" s="145">
        <f t="shared" si="3"/>
        <v>0</v>
      </c>
      <c r="P25" s="145">
        <v>0</v>
      </c>
      <c r="Q25" s="153">
        <f>Q26+Q30</f>
        <v>0</v>
      </c>
      <c r="R25" s="153"/>
      <c r="S25" s="153">
        <f aca="true" t="shared" si="6" ref="S25:Z25">S26+S30</f>
        <v>0</v>
      </c>
      <c r="T25" s="153">
        <f t="shared" si="6"/>
        <v>0</v>
      </c>
      <c r="U25" s="153">
        <f t="shared" si="6"/>
        <v>0</v>
      </c>
      <c r="V25" s="153">
        <f t="shared" si="6"/>
        <v>0</v>
      </c>
      <c r="W25" s="153">
        <f t="shared" si="6"/>
        <v>0</v>
      </c>
      <c r="X25" s="153">
        <f t="shared" si="6"/>
        <v>0</v>
      </c>
      <c r="Y25" s="153">
        <f t="shared" si="6"/>
        <v>0</v>
      </c>
      <c r="Z25" s="153">
        <f t="shared" si="6"/>
        <v>0</v>
      </c>
      <c r="AA25" s="155"/>
      <c r="AB25" s="155"/>
      <c r="AC25" s="155"/>
      <c r="AD25" s="155"/>
      <c r="AE25" s="155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s="161" customFormat="1" ht="17.25" customHeight="1">
      <c r="A26" s="156" t="s">
        <v>65</v>
      </c>
      <c r="B26" s="152">
        <v>2110</v>
      </c>
      <c r="C26" s="143" t="s">
        <v>66</v>
      </c>
      <c r="D26" s="145">
        <f t="shared" si="1"/>
        <v>0</v>
      </c>
      <c r="E26" s="145">
        <f t="shared" si="1"/>
        <v>0</v>
      </c>
      <c r="F26" s="145">
        <f t="shared" si="1"/>
        <v>0</v>
      </c>
      <c r="G26" s="145">
        <f t="shared" si="1"/>
        <v>0</v>
      </c>
      <c r="H26" s="145">
        <f t="shared" si="1"/>
        <v>0</v>
      </c>
      <c r="I26" s="145">
        <v>0</v>
      </c>
      <c r="J26" s="145">
        <f t="shared" si="2"/>
        <v>0</v>
      </c>
      <c r="K26" s="145">
        <f t="shared" si="2"/>
        <v>0</v>
      </c>
      <c r="L26" s="145">
        <f t="shared" si="2"/>
        <v>0</v>
      </c>
      <c r="M26" s="145">
        <v>0</v>
      </c>
      <c r="N26" s="145">
        <f t="shared" si="3"/>
        <v>0</v>
      </c>
      <c r="O26" s="145">
        <f t="shared" si="3"/>
        <v>0</v>
      </c>
      <c r="P26" s="145">
        <v>0</v>
      </c>
      <c r="Q26" s="157">
        <f aca="true" t="shared" si="7" ref="Q26:Z26">Q28+Q29</f>
        <v>0</v>
      </c>
      <c r="R26" s="157"/>
      <c r="S26" s="157">
        <f t="shared" si="7"/>
        <v>0</v>
      </c>
      <c r="T26" s="157">
        <f t="shared" si="7"/>
        <v>0</v>
      </c>
      <c r="U26" s="157">
        <f t="shared" si="7"/>
        <v>0</v>
      </c>
      <c r="V26" s="157">
        <f t="shared" si="7"/>
        <v>0</v>
      </c>
      <c r="W26" s="157">
        <f t="shared" si="7"/>
        <v>0</v>
      </c>
      <c r="X26" s="157">
        <f t="shared" si="7"/>
        <v>0</v>
      </c>
      <c r="Y26" s="157">
        <f t="shared" si="7"/>
        <v>0</v>
      </c>
      <c r="Z26" s="157">
        <f t="shared" si="7"/>
        <v>0</v>
      </c>
      <c r="AA26" s="158"/>
      <c r="AB26" s="158"/>
      <c r="AC26" s="158"/>
      <c r="AD26" s="158"/>
      <c r="AE26" s="159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</row>
    <row r="27" spans="1:64" s="161" customFormat="1" ht="17.25" customHeight="1" hidden="1">
      <c r="A27" s="162" t="s">
        <v>67</v>
      </c>
      <c r="B27" s="152">
        <v>1110</v>
      </c>
      <c r="C27" s="143" t="s">
        <v>68</v>
      </c>
      <c r="D27" s="145">
        <f t="shared" si="1"/>
        <v>0</v>
      </c>
      <c r="E27" s="145">
        <f t="shared" si="1"/>
        <v>0</v>
      </c>
      <c r="F27" s="145">
        <f t="shared" si="1"/>
        <v>0</v>
      </c>
      <c r="G27" s="145">
        <f t="shared" si="1"/>
        <v>0</v>
      </c>
      <c r="H27" s="145">
        <f t="shared" si="1"/>
        <v>0</v>
      </c>
      <c r="I27" s="145">
        <v>0</v>
      </c>
      <c r="J27" s="145">
        <f t="shared" si="2"/>
        <v>0</v>
      </c>
      <c r="K27" s="145">
        <f t="shared" si="2"/>
        <v>0</v>
      </c>
      <c r="L27" s="145">
        <f t="shared" si="2"/>
        <v>0</v>
      </c>
      <c r="M27" s="145">
        <v>0</v>
      </c>
      <c r="N27" s="145">
        <f t="shared" si="3"/>
        <v>0</v>
      </c>
      <c r="O27" s="145">
        <f t="shared" si="3"/>
        <v>0</v>
      </c>
      <c r="P27" s="145">
        <v>0</v>
      </c>
      <c r="Q27" s="157">
        <f>Q28+Q29</f>
        <v>0</v>
      </c>
      <c r="R27" s="163">
        <f>R28+R29</f>
        <v>0</v>
      </c>
      <c r="S27" s="163"/>
      <c r="T27" s="164">
        <f>T28+T29</f>
        <v>0</v>
      </c>
      <c r="U27" s="165">
        <f>U28+U29</f>
        <v>0</v>
      </c>
      <c r="V27" s="164">
        <f>V28+V29</f>
        <v>0</v>
      </c>
      <c r="W27" s="164">
        <f>W28+W29</f>
        <v>0</v>
      </c>
      <c r="X27" s="158"/>
      <c r="Y27" s="158"/>
      <c r="Z27" s="158"/>
      <c r="AA27" s="158"/>
      <c r="AB27" s="158"/>
      <c r="AC27" s="158"/>
      <c r="AD27" s="158"/>
      <c r="AE27" s="159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</row>
    <row r="28" spans="1:64" ht="17.25" customHeight="1">
      <c r="A28" s="156" t="s">
        <v>69</v>
      </c>
      <c r="B28" s="166">
        <v>2111</v>
      </c>
      <c r="C28" s="143" t="s">
        <v>70</v>
      </c>
      <c r="D28" s="145">
        <f t="shared" si="1"/>
        <v>0</v>
      </c>
      <c r="E28" s="145">
        <f t="shared" si="1"/>
        <v>0</v>
      </c>
      <c r="F28" s="145">
        <f t="shared" si="1"/>
        <v>0</v>
      </c>
      <c r="G28" s="145">
        <f t="shared" si="1"/>
        <v>0</v>
      </c>
      <c r="H28" s="145">
        <f t="shared" si="1"/>
        <v>0</v>
      </c>
      <c r="I28" s="145">
        <v>0</v>
      </c>
      <c r="J28" s="145">
        <f t="shared" si="2"/>
        <v>0</v>
      </c>
      <c r="K28" s="145">
        <f t="shared" si="2"/>
        <v>0</v>
      </c>
      <c r="L28" s="145">
        <f t="shared" si="2"/>
        <v>0</v>
      </c>
      <c r="M28" s="145">
        <v>0</v>
      </c>
      <c r="N28" s="145">
        <f t="shared" si="3"/>
        <v>0</v>
      </c>
      <c r="O28" s="145">
        <f t="shared" si="3"/>
        <v>0</v>
      </c>
      <c r="P28" s="145">
        <v>0</v>
      </c>
      <c r="Q28" s="157"/>
      <c r="R28" s="163"/>
      <c r="S28" s="163"/>
      <c r="T28" s="164"/>
      <c r="U28" s="167"/>
      <c r="V28" s="164"/>
      <c r="W28" s="164"/>
      <c r="X28" s="158">
        <f>U28+W28-Z28</f>
        <v>0</v>
      </c>
      <c r="Y28" s="158"/>
      <c r="Z28" s="158"/>
      <c r="AA28" s="158"/>
      <c r="AB28" s="158"/>
      <c r="AC28" s="158"/>
      <c r="AD28" s="155"/>
      <c r="AE28" s="159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s="161" customFormat="1" ht="17.25" customHeight="1">
      <c r="A29" s="156" t="s">
        <v>71</v>
      </c>
      <c r="B29" s="168">
        <v>2112</v>
      </c>
      <c r="C29" s="143" t="s">
        <v>72</v>
      </c>
      <c r="D29" s="145">
        <f t="shared" si="1"/>
        <v>0</v>
      </c>
      <c r="E29" s="145">
        <f t="shared" si="1"/>
        <v>0</v>
      </c>
      <c r="F29" s="145">
        <f t="shared" si="1"/>
        <v>0</v>
      </c>
      <c r="G29" s="145">
        <f t="shared" si="1"/>
        <v>0</v>
      </c>
      <c r="H29" s="145">
        <f t="shared" si="1"/>
        <v>0</v>
      </c>
      <c r="I29" s="145">
        <v>0</v>
      </c>
      <c r="J29" s="145">
        <f t="shared" si="2"/>
        <v>0</v>
      </c>
      <c r="K29" s="145">
        <f t="shared" si="2"/>
        <v>0</v>
      </c>
      <c r="L29" s="145">
        <f t="shared" si="2"/>
        <v>0</v>
      </c>
      <c r="M29" s="145">
        <v>0</v>
      </c>
      <c r="N29" s="145">
        <f t="shared" si="3"/>
        <v>0</v>
      </c>
      <c r="O29" s="145">
        <f t="shared" si="3"/>
        <v>0</v>
      </c>
      <c r="P29" s="145">
        <v>0</v>
      </c>
      <c r="Q29" s="157"/>
      <c r="R29" s="163"/>
      <c r="S29" s="163"/>
      <c r="T29" s="164"/>
      <c r="U29" s="167"/>
      <c r="V29" s="164"/>
      <c r="W29" s="164"/>
      <c r="X29" s="158">
        <f>U29+W29-Z29</f>
        <v>0</v>
      </c>
      <c r="Y29" s="158"/>
      <c r="Z29" s="158"/>
      <c r="AA29" s="158"/>
      <c r="AB29" s="158"/>
      <c r="AC29" s="158"/>
      <c r="AD29" s="158"/>
      <c r="AE29" s="159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</row>
    <row r="30" spans="1:64" ht="17.25" customHeight="1">
      <c r="A30" s="162" t="s">
        <v>73</v>
      </c>
      <c r="B30" s="169">
        <v>2120</v>
      </c>
      <c r="C30" s="143" t="s">
        <v>74</v>
      </c>
      <c r="D30" s="145">
        <f t="shared" si="1"/>
        <v>0</v>
      </c>
      <c r="E30" s="145">
        <f t="shared" si="1"/>
        <v>0</v>
      </c>
      <c r="F30" s="145">
        <f t="shared" si="1"/>
        <v>0</v>
      </c>
      <c r="G30" s="145">
        <f t="shared" si="1"/>
        <v>0</v>
      </c>
      <c r="H30" s="145">
        <f t="shared" si="1"/>
        <v>0</v>
      </c>
      <c r="I30" s="145">
        <v>0</v>
      </c>
      <c r="J30" s="145">
        <f t="shared" si="2"/>
        <v>0</v>
      </c>
      <c r="K30" s="145">
        <f t="shared" si="2"/>
        <v>0</v>
      </c>
      <c r="L30" s="145">
        <f t="shared" si="2"/>
        <v>0</v>
      </c>
      <c r="M30" s="145">
        <v>0</v>
      </c>
      <c r="N30" s="145">
        <f t="shared" si="3"/>
        <v>0</v>
      </c>
      <c r="O30" s="145">
        <f t="shared" si="3"/>
        <v>0</v>
      </c>
      <c r="P30" s="145">
        <v>0</v>
      </c>
      <c r="Q30" s="157"/>
      <c r="R30" s="163"/>
      <c r="S30" s="163"/>
      <c r="T30" s="164"/>
      <c r="U30" s="170"/>
      <c r="V30" s="164"/>
      <c r="W30" s="164"/>
      <c r="X30" s="158">
        <f>U30+W30-Z30</f>
        <v>0</v>
      </c>
      <c r="Y30" s="158"/>
      <c r="Z30" s="158"/>
      <c r="AA30" s="158"/>
      <c r="AB30" s="158"/>
      <c r="AC30" s="158"/>
      <c r="AD30" s="155"/>
      <c r="AE30" s="159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9.5" customHeight="1">
      <c r="A31" s="171" t="s">
        <v>75</v>
      </c>
      <c r="B31" s="172">
        <v>2200</v>
      </c>
      <c r="C31" s="143" t="s">
        <v>76</v>
      </c>
      <c r="D31" s="145">
        <f t="shared" si="1"/>
        <v>0</v>
      </c>
      <c r="E31" s="145">
        <f t="shared" si="1"/>
        <v>0</v>
      </c>
      <c r="F31" s="145">
        <f t="shared" si="1"/>
        <v>0</v>
      </c>
      <c r="G31" s="145">
        <f t="shared" si="1"/>
        <v>0</v>
      </c>
      <c r="H31" s="145">
        <f t="shared" si="1"/>
        <v>0</v>
      </c>
      <c r="I31" s="145">
        <v>0</v>
      </c>
      <c r="J31" s="145">
        <f t="shared" si="2"/>
        <v>0</v>
      </c>
      <c r="K31" s="145">
        <f t="shared" si="2"/>
        <v>0</v>
      </c>
      <c r="L31" s="145">
        <f t="shared" si="2"/>
        <v>0</v>
      </c>
      <c r="M31" s="145">
        <v>0</v>
      </c>
      <c r="N31" s="145">
        <f t="shared" si="3"/>
        <v>0</v>
      </c>
      <c r="O31" s="145">
        <f t="shared" si="3"/>
        <v>0</v>
      </c>
      <c r="P31" s="145">
        <v>0</v>
      </c>
      <c r="Q31" s="173">
        <f>SUM(Q32:Q41)+Q48</f>
        <v>0</v>
      </c>
      <c r="R31" s="173"/>
      <c r="S31" s="173">
        <f>SUM(S32:S36)</f>
        <v>0</v>
      </c>
      <c r="T31" s="173">
        <f>SUM(T32:T36)</f>
        <v>0</v>
      </c>
      <c r="U31" s="173">
        <f aca="true" t="shared" si="8" ref="U31:Z31">SUM(U32:U41)+U48</f>
        <v>0</v>
      </c>
      <c r="V31" s="173">
        <f t="shared" si="8"/>
        <v>0</v>
      </c>
      <c r="W31" s="173">
        <f t="shared" si="8"/>
        <v>0</v>
      </c>
      <c r="X31" s="173">
        <f t="shared" si="8"/>
        <v>0</v>
      </c>
      <c r="Y31" s="173">
        <f t="shared" si="8"/>
        <v>0</v>
      </c>
      <c r="Z31" s="173">
        <f t="shared" si="8"/>
        <v>0</v>
      </c>
      <c r="AA31" s="158"/>
      <c r="AB31" s="158"/>
      <c r="AC31" s="158"/>
      <c r="AD31" s="155"/>
      <c r="AE31" s="159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64" ht="17.25" customHeight="1">
      <c r="A32" s="174" t="s">
        <v>77</v>
      </c>
      <c r="B32" s="175">
        <v>2210</v>
      </c>
      <c r="C32" s="143" t="s">
        <v>78</v>
      </c>
      <c r="D32" s="145">
        <f t="shared" si="1"/>
        <v>0</v>
      </c>
      <c r="E32" s="145">
        <f t="shared" si="1"/>
        <v>0</v>
      </c>
      <c r="F32" s="145">
        <f t="shared" si="1"/>
        <v>0</v>
      </c>
      <c r="G32" s="145">
        <f t="shared" si="1"/>
        <v>0</v>
      </c>
      <c r="H32" s="145">
        <f t="shared" si="1"/>
        <v>0</v>
      </c>
      <c r="I32" s="145">
        <v>0</v>
      </c>
      <c r="J32" s="145">
        <f t="shared" si="2"/>
        <v>0</v>
      </c>
      <c r="K32" s="145">
        <f t="shared" si="2"/>
        <v>0</v>
      </c>
      <c r="L32" s="145">
        <f t="shared" si="2"/>
        <v>0</v>
      </c>
      <c r="M32" s="145">
        <v>0</v>
      </c>
      <c r="N32" s="145">
        <f t="shared" si="3"/>
        <v>0</v>
      </c>
      <c r="O32" s="145">
        <f t="shared" si="3"/>
        <v>0</v>
      </c>
      <c r="P32" s="145">
        <v>0</v>
      </c>
      <c r="Q32" s="176"/>
      <c r="R32" s="177"/>
      <c r="S32" s="177"/>
      <c r="T32" s="178"/>
      <c r="U32" s="167"/>
      <c r="V32" s="178"/>
      <c r="W32" s="178"/>
      <c r="X32" s="158">
        <f aca="true" t="shared" si="9" ref="X32:X38">U32+W32-Z32</f>
        <v>0</v>
      </c>
      <c r="Y32" s="158"/>
      <c r="Z32" s="158"/>
      <c r="AA32" s="158"/>
      <c r="AB32" s="158"/>
      <c r="AC32" s="158"/>
      <c r="AD32" s="155"/>
      <c r="AE32" s="159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179" t="s">
        <v>79</v>
      </c>
      <c r="B33" s="175">
        <v>2220</v>
      </c>
      <c r="C33" s="180">
        <v>100</v>
      </c>
      <c r="D33" s="145">
        <f t="shared" si="1"/>
        <v>0</v>
      </c>
      <c r="E33" s="145">
        <f t="shared" si="1"/>
        <v>0</v>
      </c>
      <c r="F33" s="145">
        <f t="shared" si="1"/>
        <v>0</v>
      </c>
      <c r="G33" s="145">
        <f t="shared" si="1"/>
        <v>0</v>
      </c>
      <c r="H33" s="145">
        <f t="shared" si="1"/>
        <v>0</v>
      </c>
      <c r="I33" s="145">
        <v>0</v>
      </c>
      <c r="J33" s="145">
        <f t="shared" si="2"/>
        <v>0</v>
      </c>
      <c r="K33" s="145">
        <f t="shared" si="2"/>
        <v>0</v>
      </c>
      <c r="L33" s="145">
        <f t="shared" si="2"/>
        <v>0</v>
      </c>
      <c r="M33" s="145">
        <v>0</v>
      </c>
      <c r="N33" s="145">
        <f t="shared" si="3"/>
        <v>0</v>
      </c>
      <c r="O33" s="145">
        <f t="shared" si="3"/>
        <v>0</v>
      </c>
      <c r="P33" s="145">
        <v>0</v>
      </c>
      <c r="Q33" s="176"/>
      <c r="R33" s="177"/>
      <c r="S33" s="177"/>
      <c r="T33" s="178"/>
      <c r="U33" s="167"/>
      <c r="V33" s="178"/>
      <c r="W33" s="178"/>
      <c r="X33" s="158">
        <f t="shared" si="9"/>
        <v>0</v>
      </c>
      <c r="Y33" s="158"/>
      <c r="Z33" s="158"/>
      <c r="AA33" s="158"/>
      <c r="AB33" s="158"/>
      <c r="AC33" s="158"/>
      <c r="AD33" s="155"/>
      <c r="AE33" s="159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7.25" customHeight="1">
      <c r="A34" s="179" t="s">
        <v>80</v>
      </c>
      <c r="B34" s="175">
        <v>2230</v>
      </c>
      <c r="C34" s="180">
        <v>110</v>
      </c>
      <c r="D34" s="145">
        <f t="shared" si="1"/>
        <v>0</v>
      </c>
      <c r="E34" s="145">
        <f t="shared" si="1"/>
        <v>0</v>
      </c>
      <c r="F34" s="145">
        <f t="shared" si="1"/>
        <v>0</v>
      </c>
      <c r="G34" s="145">
        <f t="shared" si="1"/>
        <v>0</v>
      </c>
      <c r="H34" s="145">
        <f t="shared" si="1"/>
        <v>0</v>
      </c>
      <c r="I34" s="145">
        <v>0</v>
      </c>
      <c r="J34" s="145">
        <f t="shared" si="2"/>
        <v>0</v>
      </c>
      <c r="K34" s="145">
        <f t="shared" si="2"/>
        <v>0</v>
      </c>
      <c r="L34" s="145">
        <f t="shared" si="2"/>
        <v>0</v>
      </c>
      <c r="M34" s="145">
        <v>0</v>
      </c>
      <c r="N34" s="145">
        <f t="shared" si="3"/>
        <v>0</v>
      </c>
      <c r="O34" s="145">
        <f t="shared" si="3"/>
        <v>0</v>
      </c>
      <c r="P34" s="145">
        <v>0</v>
      </c>
      <c r="Q34" s="176"/>
      <c r="R34" s="177"/>
      <c r="S34" s="177"/>
      <c r="T34" s="178"/>
      <c r="U34" s="167"/>
      <c r="V34" s="178"/>
      <c r="W34" s="178"/>
      <c r="X34" s="158">
        <f t="shared" si="9"/>
        <v>0</v>
      </c>
      <c r="Y34" s="158"/>
      <c r="Z34" s="158"/>
      <c r="AA34" s="158"/>
      <c r="AB34" s="158"/>
      <c r="AC34" s="158"/>
      <c r="AD34" s="155"/>
      <c r="AE34" s="159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s="185" customFormat="1" ht="17.25" customHeight="1">
      <c r="A35" s="179" t="s">
        <v>81</v>
      </c>
      <c r="B35" s="175">
        <v>2240</v>
      </c>
      <c r="C35" s="180">
        <v>120</v>
      </c>
      <c r="D35" s="145">
        <f t="shared" si="1"/>
        <v>0</v>
      </c>
      <c r="E35" s="145">
        <f t="shared" si="1"/>
        <v>0</v>
      </c>
      <c r="F35" s="145">
        <f t="shared" si="1"/>
        <v>0</v>
      </c>
      <c r="G35" s="145">
        <f t="shared" si="1"/>
        <v>0</v>
      </c>
      <c r="H35" s="145">
        <f t="shared" si="1"/>
        <v>0</v>
      </c>
      <c r="I35" s="145">
        <v>0</v>
      </c>
      <c r="J35" s="145">
        <f t="shared" si="2"/>
        <v>0</v>
      </c>
      <c r="K35" s="145">
        <f t="shared" si="2"/>
        <v>0</v>
      </c>
      <c r="L35" s="145">
        <f t="shared" si="2"/>
        <v>0</v>
      </c>
      <c r="M35" s="145">
        <v>0</v>
      </c>
      <c r="N35" s="145">
        <f t="shared" si="3"/>
        <v>0</v>
      </c>
      <c r="O35" s="145">
        <f t="shared" si="3"/>
        <v>0</v>
      </c>
      <c r="P35" s="145">
        <v>0</v>
      </c>
      <c r="Q35" s="176"/>
      <c r="R35" s="177"/>
      <c r="S35" s="177"/>
      <c r="T35" s="178"/>
      <c r="U35" s="167"/>
      <c r="V35" s="178"/>
      <c r="W35" s="178"/>
      <c r="X35" s="158">
        <f t="shared" si="9"/>
        <v>0</v>
      </c>
      <c r="Y35" s="181"/>
      <c r="Z35" s="181"/>
      <c r="AA35" s="181"/>
      <c r="AB35" s="181"/>
      <c r="AC35" s="181"/>
      <c r="AD35" s="182"/>
      <c r="AE35" s="183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</row>
    <row r="36" spans="1:64" ht="17.25" customHeight="1" hidden="1">
      <c r="A36" s="171"/>
      <c r="B36" s="175"/>
      <c r="C36" s="180"/>
      <c r="D36" s="145"/>
      <c r="E36" s="145"/>
      <c r="F36" s="145"/>
      <c r="G36" s="145"/>
      <c r="H36" s="145"/>
      <c r="I36" s="145">
        <v>0</v>
      </c>
      <c r="J36" s="145"/>
      <c r="K36" s="145"/>
      <c r="L36" s="145"/>
      <c r="M36" s="145">
        <v>0</v>
      </c>
      <c r="N36" s="145"/>
      <c r="O36" s="145"/>
      <c r="P36" s="145">
        <v>0</v>
      </c>
      <c r="Q36" s="176"/>
      <c r="R36" s="177"/>
      <c r="S36" s="177"/>
      <c r="T36" s="178"/>
      <c r="U36" s="167"/>
      <c r="V36" s="178"/>
      <c r="W36" s="178"/>
      <c r="X36" s="158"/>
      <c r="Y36" s="158"/>
      <c r="Z36" s="158"/>
      <c r="AA36" s="158"/>
      <c r="AB36" s="158"/>
      <c r="AC36" s="158"/>
      <c r="AD36" s="155"/>
      <c r="AE36" s="159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17.25" customHeight="1">
      <c r="A37" s="186" t="s">
        <v>82</v>
      </c>
      <c r="B37" s="187">
        <v>2250</v>
      </c>
      <c r="C37" s="188" t="s">
        <v>83</v>
      </c>
      <c r="D37" s="189">
        <f aca="true" t="shared" si="10" ref="D37:H38">Q37</f>
        <v>0</v>
      </c>
      <c r="E37" s="189">
        <f t="shared" si="10"/>
        <v>0</v>
      </c>
      <c r="F37" s="189">
        <f t="shared" si="10"/>
        <v>0</v>
      </c>
      <c r="G37" s="189">
        <f t="shared" si="10"/>
        <v>0</v>
      </c>
      <c r="H37" s="189">
        <f t="shared" si="10"/>
        <v>0</v>
      </c>
      <c r="I37" s="145">
        <v>0</v>
      </c>
      <c r="J37" s="189">
        <f aca="true" t="shared" si="11" ref="J37:L38">V37</f>
        <v>0</v>
      </c>
      <c r="K37" s="189">
        <f t="shared" si="11"/>
        <v>0</v>
      </c>
      <c r="L37" s="189">
        <f t="shared" si="11"/>
        <v>0</v>
      </c>
      <c r="M37" s="145">
        <v>0</v>
      </c>
      <c r="N37" s="189">
        <f t="shared" si="3"/>
        <v>0</v>
      </c>
      <c r="O37" s="189">
        <f t="shared" si="3"/>
        <v>0</v>
      </c>
      <c r="P37" s="145">
        <v>0</v>
      </c>
      <c r="Q37" s="191"/>
      <c r="R37" s="192"/>
      <c r="S37" s="192"/>
      <c r="T37" s="193"/>
      <c r="U37" s="194"/>
      <c r="V37" s="193"/>
      <c r="W37" s="193"/>
      <c r="X37" s="195">
        <f t="shared" si="9"/>
        <v>0</v>
      </c>
      <c r="Y37" s="195"/>
      <c r="Z37" s="195"/>
      <c r="AA37" s="195"/>
      <c r="AB37" s="195"/>
      <c r="AC37" s="195"/>
      <c r="AD37" s="196"/>
      <c r="AE37" s="197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s="201" customFormat="1" ht="19.5" customHeight="1">
      <c r="A38" s="198" t="s">
        <v>84</v>
      </c>
      <c r="B38" s="175">
        <v>2260</v>
      </c>
      <c r="C38" s="180" t="s">
        <v>85</v>
      </c>
      <c r="D38" s="145">
        <f t="shared" si="10"/>
        <v>0</v>
      </c>
      <c r="E38" s="145">
        <f t="shared" si="10"/>
        <v>0</v>
      </c>
      <c r="F38" s="145">
        <f t="shared" si="10"/>
        <v>0</v>
      </c>
      <c r="G38" s="145">
        <f t="shared" si="10"/>
        <v>0</v>
      </c>
      <c r="H38" s="145">
        <f t="shared" si="10"/>
        <v>0</v>
      </c>
      <c r="I38" s="145">
        <v>0</v>
      </c>
      <c r="J38" s="145">
        <f t="shared" si="11"/>
        <v>0</v>
      </c>
      <c r="K38" s="145">
        <f t="shared" si="11"/>
        <v>0</v>
      </c>
      <c r="L38" s="145">
        <f t="shared" si="11"/>
        <v>0</v>
      </c>
      <c r="M38" s="145">
        <v>0</v>
      </c>
      <c r="N38" s="145">
        <f t="shared" si="3"/>
        <v>0</v>
      </c>
      <c r="O38" s="145">
        <f t="shared" si="3"/>
        <v>0</v>
      </c>
      <c r="P38" s="145">
        <v>0</v>
      </c>
      <c r="Q38" s="176"/>
      <c r="R38" s="199"/>
      <c r="S38" s="199"/>
      <c r="T38" s="178"/>
      <c r="U38" s="200"/>
      <c r="V38" s="178"/>
      <c r="W38" s="178"/>
      <c r="X38" s="158">
        <f t="shared" si="9"/>
        <v>0</v>
      </c>
      <c r="Y38" s="158"/>
      <c r="Z38" s="158"/>
      <c r="AA38" s="158"/>
      <c r="AB38" s="158"/>
      <c r="AC38" s="158"/>
      <c r="AD38" s="155"/>
      <c r="AE38" s="158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</row>
    <row r="39" spans="1:64" s="111" customFormat="1" ht="17.25" customHeight="1">
      <c r="A39" s="202"/>
      <c r="B39" s="203"/>
      <c r="C39" s="204"/>
      <c r="D39" s="205"/>
      <c r="E39" s="206">
        <v>2</v>
      </c>
      <c r="F39" s="205"/>
      <c r="G39" s="205"/>
      <c r="H39" s="205"/>
      <c r="I39" s="205"/>
      <c r="J39" s="205"/>
      <c r="K39" s="205"/>
      <c r="L39" s="205"/>
      <c r="M39" s="205"/>
      <c r="N39" s="205" t="s">
        <v>86</v>
      </c>
      <c r="O39" s="205"/>
      <c r="P39" s="205"/>
      <c r="Q39" s="207"/>
      <c r="R39" s="208"/>
      <c r="S39" s="208"/>
      <c r="T39" s="209"/>
      <c r="U39" s="210"/>
      <c r="V39" s="209"/>
      <c r="W39" s="209"/>
      <c r="X39" s="211"/>
      <c r="Y39" s="211"/>
      <c r="Z39" s="211"/>
      <c r="AA39" s="211"/>
      <c r="AB39" s="211"/>
      <c r="AC39" s="211"/>
      <c r="AD39" s="212"/>
      <c r="AE39" s="211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</row>
    <row r="40" spans="1:64" s="201" customFormat="1" ht="15" customHeight="1">
      <c r="A40" s="213">
        <v>1</v>
      </c>
      <c r="B40" s="175">
        <v>2</v>
      </c>
      <c r="C40" s="180" t="s">
        <v>87</v>
      </c>
      <c r="D40" s="133">
        <v>4</v>
      </c>
      <c r="E40" s="133">
        <v>5</v>
      </c>
      <c r="F40" s="133">
        <f aca="true" t="shared" si="12" ref="F40:G45">S40</f>
        <v>0</v>
      </c>
      <c r="G40" s="133">
        <f t="shared" si="12"/>
        <v>0</v>
      </c>
      <c r="H40" s="133">
        <v>6</v>
      </c>
      <c r="I40" s="133">
        <v>7</v>
      </c>
      <c r="J40" s="133">
        <v>8</v>
      </c>
      <c r="K40" s="133">
        <v>9</v>
      </c>
      <c r="L40" s="133">
        <v>10</v>
      </c>
      <c r="M40" s="133">
        <v>11</v>
      </c>
      <c r="N40" s="133">
        <v>12</v>
      </c>
      <c r="O40" s="133">
        <v>13</v>
      </c>
      <c r="P40" s="133">
        <v>14</v>
      </c>
      <c r="Q40" s="348">
        <f>Q41+Q42+Q43+Q44+Q45+Q46</f>
        <v>0</v>
      </c>
      <c r="R40" s="348">
        <f>R41+R42+R43+R44+R45+R46</f>
        <v>0</v>
      </c>
      <c r="S40" s="348">
        <f aca="true" t="shared" si="13" ref="S40:Z41">S41+S42+S43+S44+S45+S46</f>
        <v>0</v>
      </c>
      <c r="T40" s="348">
        <f t="shared" si="13"/>
        <v>0</v>
      </c>
      <c r="U40" s="348">
        <f t="shared" si="13"/>
        <v>0</v>
      </c>
      <c r="V40" s="348">
        <f t="shared" si="13"/>
        <v>0</v>
      </c>
      <c r="W40" s="348">
        <f t="shared" si="13"/>
        <v>0</v>
      </c>
      <c r="X40" s="348">
        <f t="shared" si="13"/>
        <v>0</v>
      </c>
      <c r="Y40" s="348">
        <f t="shared" si="13"/>
        <v>0</v>
      </c>
      <c r="Z40" s="348">
        <f t="shared" si="13"/>
        <v>0</v>
      </c>
      <c r="AA40" s="349"/>
      <c r="AB40" s="349"/>
      <c r="AC40" s="158"/>
      <c r="AD40" s="155"/>
      <c r="AE40" s="158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</row>
    <row r="41" spans="1:64" s="161" customFormat="1" ht="17.25" customHeight="1">
      <c r="A41" s="215" t="s">
        <v>88</v>
      </c>
      <c r="B41" s="216">
        <v>2270</v>
      </c>
      <c r="C41" s="217">
        <v>150</v>
      </c>
      <c r="D41" s="218">
        <f aca="true" t="shared" si="14" ref="D41:E45">Q41</f>
        <v>0</v>
      </c>
      <c r="E41" s="218">
        <f t="shared" si="14"/>
        <v>0</v>
      </c>
      <c r="F41" s="218">
        <f t="shared" si="12"/>
        <v>0</v>
      </c>
      <c r="G41" s="218">
        <f t="shared" si="12"/>
        <v>0</v>
      </c>
      <c r="H41" s="218">
        <f>U41</f>
        <v>0</v>
      </c>
      <c r="I41" s="218">
        <v>0</v>
      </c>
      <c r="J41" s="218">
        <f aca="true" t="shared" si="15" ref="J41:L45">V41</f>
        <v>0</v>
      </c>
      <c r="K41" s="218">
        <f t="shared" si="15"/>
        <v>0</v>
      </c>
      <c r="L41" s="218">
        <f t="shared" si="15"/>
        <v>0</v>
      </c>
      <c r="M41" s="218">
        <v>0</v>
      </c>
      <c r="N41" s="218">
        <f aca="true" t="shared" si="16" ref="N41:O59">Y41</f>
        <v>0</v>
      </c>
      <c r="O41" s="218">
        <f t="shared" si="16"/>
        <v>0</v>
      </c>
      <c r="P41" s="218">
        <v>0</v>
      </c>
      <c r="Q41" s="348">
        <f>Q42+Q43+Q44+Q45+Q46+Q47</f>
        <v>0</v>
      </c>
      <c r="R41" s="348">
        <f>R42+R43+R44+R45+R46+R47</f>
        <v>0</v>
      </c>
      <c r="S41" s="348">
        <f t="shared" si="13"/>
        <v>0</v>
      </c>
      <c r="T41" s="348">
        <f t="shared" si="13"/>
        <v>0</v>
      </c>
      <c r="U41" s="348">
        <f t="shared" si="13"/>
        <v>0</v>
      </c>
      <c r="V41" s="348">
        <f t="shared" si="13"/>
        <v>0</v>
      </c>
      <c r="W41" s="348">
        <f t="shared" si="13"/>
        <v>0</v>
      </c>
      <c r="X41" s="348">
        <f t="shared" si="13"/>
        <v>0</v>
      </c>
      <c r="Y41" s="348">
        <f t="shared" si="13"/>
        <v>0</v>
      </c>
      <c r="Z41" s="348">
        <f t="shared" si="13"/>
        <v>0</v>
      </c>
      <c r="AA41" s="350"/>
      <c r="AB41" s="350"/>
      <c r="AC41" s="221"/>
      <c r="AD41" s="221"/>
      <c r="AE41" s="222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</row>
    <row r="42" spans="1:64" ht="17.25" customHeight="1">
      <c r="A42" s="179" t="s">
        <v>89</v>
      </c>
      <c r="B42" s="223">
        <v>2271</v>
      </c>
      <c r="C42" s="213">
        <v>160</v>
      </c>
      <c r="D42" s="145">
        <f t="shared" si="14"/>
        <v>0</v>
      </c>
      <c r="E42" s="145">
        <f t="shared" si="14"/>
        <v>0</v>
      </c>
      <c r="F42" s="145">
        <f t="shared" si="12"/>
        <v>0</v>
      </c>
      <c r="G42" s="145">
        <f t="shared" si="12"/>
        <v>0</v>
      </c>
      <c r="H42" s="145">
        <f>U42</f>
        <v>0</v>
      </c>
      <c r="I42" s="218">
        <v>0</v>
      </c>
      <c r="J42" s="145">
        <f t="shared" si="15"/>
        <v>0</v>
      </c>
      <c r="K42" s="145">
        <f t="shared" si="15"/>
        <v>0</v>
      </c>
      <c r="L42" s="145">
        <f t="shared" si="15"/>
        <v>0</v>
      </c>
      <c r="M42" s="218">
        <v>0</v>
      </c>
      <c r="N42" s="145">
        <f t="shared" si="16"/>
        <v>0</v>
      </c>
      <c r="O42" s="145">
        <f t="shared" si="16"/>
        <v>0</v>
      </c>
      <c r="P42" s="218">
        <v>0</v>
      </c>
      <c r="Q42" s="351"/>
      <c r="R42" s="352"/>
      <c r="S42" s="352"/>
      <c r="T42" s="353"/>
      <c r="U42" s="354"/>
      <c r="V42" s="353"/>
      <c r="W42" s="353"/>
      <c r="X42" s="349">
        <f>U42+W42-Z42</f>
        <v>0</v>
      </c>
      <c r="Y42" s="349"/>
      <c r="Z42" s="349"/>
      <c r="AA42" s="349"/>
      <c r="AB42" s="349"/>
      <c r="AC42" s="158"/>
      <c r="AD42" s="155"/>
      <c r="AE42" s="159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17.25" customHeight="1">
      <c r="A43" s="179" t="s">
        <v>90</v>
      </c>
      <c r="B43" s="223">
        <v>2272</v>
      </c>
      <c r="C43" s="213">
        <v>170</v>
      </c>
      <c r="D43" s="145">
        <f t="shared" si="14"/>
        <v>0</v>
      </c>
      <c r="E43" s="145">
        <f t="shared" si="14"/>
        <v>0</v>
      </c>
      <c r="F43" s="145">
        <f t="shared" si="12"/>
        <v>0</v>
      </c>
      <c r="G43" s="145">
        <f t="shared" si="12"/>
        <v>0</v>
      </c>
      <c r="H43" s="145">
        <f>U43</f>
        <v>0</v>
      </c>
      <c r="I43" s="218">
        <v>0</v>
      </c>
      <c r="J43" s="145">
        <f t="shared" si="15"/>
        <v>0</v>
      </c>
      <c r="K43" s="145">
        <f t="shared" si="15"/>
        <v>0</v>
      </c>
      <c r="L43" s="145">
        <f t="shared" si="15"/>
        <v>0</v>
      </c>
      <c r="M43" s="218">
        <v>0</v>
      </c>
      <c r="N43" s="145">
        <f t="shared" si="16"/>
        <v>0</v>
      </c>
      <c r="O43" s="145">
        <f t="shared" si="16"/>
        <v>0</v>
      </c>
      <c r="P43" s="218">
        <v>0</v>
      </c>
      <c r="Q43" s="351"/>
      <c r="R43" s="352"/>
      <c r="S43" s="352"/>
      <c r="T43" s="353"/>
      <c r="U43" s="354"/>
      <c r="V43" s="353"/>
      <c r="W43" s="353"/>
      <c r="X43" s="349">
        <f aca="true" t="shared" si="17" ref="X43:X77">U43+W43-Z43</f>
        <v>0</v>
      </c>
      <c r="Y43" s="349"/>
      <c r="Z43" s="349"/>
      <c r="AA43" s="349"/>
      <c r="AB43" s="349"/>
      <c r="AC43" s="158"/>
      <c r="AD43" s="155"/>
      <c r="AE43" s="159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4.25" customHeight="1">
      <c r="A44" s="179" t="s">
        <v>91</v>
      </c>
      <c r="B44" s="223">
        <v>2273</v>
      </c>
      <c r="C44" s="213">
        <v>180</v>
      </c>
      <c r="D44" s="145">
        <f t="shared" si="14"/>
        <v>0</v>
      </c>
      <c r="E44" s="145">
        <f t="shared" si="14"/>
        <v>0</v>
      </c>
      <c r="F44" s="145">
        <f t="shared" si="12"/>
        <v>0</v>
      </c>
      <c r="G44" s="145">
        <f t="shared" si="12"/>
        <v>0</v>
      </c>
      <c r="H44" s="145">
        <f>U44</f>
        <v>0</v>
      </c>
      <c r="I44" s="218">
        <v>0</v>
      </c>
      <c r="J44" s="145">
        <f t="shared" si="15"/>
        <v>0</v>
      </c>
      <c r="K44" s="145">
        <f t="shared" si="15"/>
        <v>0</v>
      </c>
      <c r="L44" s="145">
        <f t="shared" si="15"/>
        <v>0</v>
      </c>
      <c r="M44" s="218">
        <v>0</v>
      </c>
      <c r="N44" s="145">
        <f t="shared" si="16"/>
        <v>0</v>
      </c>
      <c r="O44" s="145">
        <f t="shared" si="16"/>
        <v>0</v>
      </c>
      <c r="P44" s="218">
        <v>0</v>
      </c>
      <c r="Q44" s="351"/>
      <c r="R44" s="352"/>
      <c r="S44" s="352"/>
      <c r="T44" s="353"/>
      <c r="U44" s="354"/>
      <c r="V44" s="353"/>
      <c r="W44" s="353"/>
      <c r="X44" s="349">
        <f t="shared" si="17"/>
        <v>0</v>
      </c>
      <c r="Y44" s="349"/>
      <c r="Z44" s="349"/>
      <c r="AA44" s="349"/>
      <c r="AB44" s="349"/>
      <c r="AC44" s="158"/>
      <c r="AD44" s="155"/>
      <c r="AE44" s="159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14.25" customHeight="1">
      <c r="A45" s="179" t="s">
        <v>92</v>
      </c>
      <c r="B45" s="223">
        <v>2274</v>
      </c>
      <c r="C45" s="213">
        <v>190</v>
      </c>
      <c r="D45" s="145">
        <f t="shared" si="14"/>
        <v>0</v>
      </c>
      <c r="E45" s="145">
        <f t="shared" si="14"/>
        <v>0</v>
      </c>
      <c r="F45" s="145">
        <f t="shared" si="12"/>
        <v>0</v>
      </c>
      <c r="G45" s="145">
        <f t="shared" si="12"/>
        <v>0</v>
      </c>
      <c r="H45" s="145">
        <f>U45</f>
        <v>0</v>
      </c>
      <c r="I45" s="218">
        <v>0</v>
      </c>
      <c r="J45" s="145">
        <f t="shared" si="15"/>
        <v>0</v>
      </c>
      <c r="K45" s="145">
        <f t="shared" si="15"/>
        <v>0</v>
      </c>
      <c r="L45" s="145">
        <f t="shared" si="15"/>
        <v>0</v>
      </c>
      <c r="M45" s="218">
        <v>0</v>
      </c>
      <c r="N45" s="145">
        <f t="shared" si="16"/>
        <v>0</v>
      </c>
      <c r="O45" s="145">
        <f t="shared" si="16"/>
        <v>0</v>
      </c>
      <c r="P45" s="218">
        <v>0</v>
      </c>
      <c r="Q45" s="351"/>
      <c r="R45" s="355"/>
      <c r="S45" s="355"/>
      <c r="T45" s="353"/>
      <c r="U45" s="356"/>
      <c r="V45" s="353"/>
      <c r="W45" s="353"/>
      <c r="X45" s="349">
        <f t="shared" si="17"/>
        <v>0</v>
      </c>
      <c r="Y45" s="349"/>
      <c r="Z45" s="349"/>
      <c r="AA45" s="349"/>
      <c r="AB45" s="349"/>
      <c r="AC45" s="158"/>
      <c r="AD45" s="155"/>
      <c r="AE45" s="159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ht="15" customHeight="1">
      <c r="A46" s="179" t="s">
        <v>93</v>
      </c>
      <c r="B46" s="223">
        <v>2275</v>
      </c>
      <c r="C46" s="213">
        <v>200</v>
      </c>
      <c r="D46" s="145"/>
      <c r="E46" s="145"/>
      <c r="F46" s="145"/>
      <c r="G46" s="145"/>
      <c r="H46" s="145"/>
      <c r="I46" s="218">
        <v>0</v>
      </c>
      <c r="J46" s="145"/>
      <c r="K46" s="145"/>
      <c r="L46" s="145"/>
      <c r="M46" s="218">
        <v>0</v>
      </c>
      <c r="N46" s="145"/>
      <c r="O46" s="145"/>
      <c r="P46" s="218">
        <v>0</v>
      </c>
      <c r="Q46" s="351"/>
      <c r="R46" s="352"/>
      <c r="S46" s="352"/>
      <c r="T46" s="353"/>
      <c r="U46" s="354"/>
      <c r="V46" s="353"/>
      <c r="W46" s="353"/>
      <c r="X46" s="349"/>
      <c r="Y46" s="349"/>
      <c r="Z46" s="349"/>
      <c r="AA46" s="349"/>
      <c r="AB46" s="349"/>
      <c r="AC46" s="158"/>
      <c r="AD46" s="155"/>
      <c r="AE46" s="159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64" ht="15" customHeight="1">
      <c r="A47" s="179" t="s">
        <v>94</v>
      </c>
      <c r="B47" s="2">
        <v>2276</v>
      </c>
      <c r="C47" s="225">
        <v>210</v>
      </c>
      <c r="D47" s="145">
        <f aca="true" t="shared" si="18" ref="D47:H56">Q47</f>
        <v>0</v>
      </c>
      <c r="E47" s="145">
        <f t="shared" si="18"/>
        <v>0</v>
      </c>
      <c r="F47" s="145">
        <f t="shared" si="18"/>
        <v>0</v>
      </c>
      <c r="G47" s="145">
        <f t="shared" si="18"/>
        <v>0</v>
      </c>
      <c r="H47" s="145">
        <f t="shared" si="18"/>
        <v>0</v>
      </c>
      <c r="I47" s="218">
        <v>0</v>
      </c>
      <c r="J47" s="145">
        <f aca="true" t="shared" si="19" ref="J47:L62">V47</f>
        <v>0</v>
      </c>
      <c r="K47" s="145">
        <f t="shared" si="19"/>
        <v>0</v>
      </c>
      <c r="L47" s="145">
        <f t="shared" si="19"/>
        <v>0</v>
      </c>
      <c r="M47" s="218">
        <v>0</v>
      </c>
      <c r="N47" s="145">
        <f t="shared" si="16"/>
        <v>0</v>
      </c>
      <c r="O47" s="145">
        <f t="shared" si="16"/>
        <v>0</v>
      </c>
      <c r="P47" s="218">
        <v>0</v>
      </c>
      <c r="Q47" s="351"/>
      <c r="R47" s="352"/>
      <c r="S47" s="352"/>
      <c r="T47" s="353"/>
      <c r="U47" s="354"/>
      <c r="V47" s="353"/>
      <c r="W47" s="353"/>
      <c r="X47" s="349">
        <f t="shared" si="17"/>
        <v>0</v>
      </c>
      <c r="Y47" s="349"/>
      <c r="Z47" s="349"/>
      <c r="AA47" s="349"/>
      <c r="AB47" s="349"/>
      <c r="AC47" s="158"/>
      <c r="AD47" s="155"/>
      <c r="AE47" s="159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s="161" customFormat="1" ht="35.25" customHeight="1">
      <c r="A48" s="198" t="s">
        <v>95</v>
      </c>
      <c r="B48" s="226">
        <v>2280</v>
      </c>
      <c r="C48" s="227">
        <v>220</v>
      </c>
      <c r="D48" s="145">
        <f t="shared" si="18"/>
        <v>0</v>
      </c>
      <c r="E48" s="145">
        <f t="shared" si="18"/>
        <v>0</v>
      </c>
      <c r="F48" s="145">
        <f t="shared" si="18"/>
        <v>0</v>
      </c>
      <c r="G48" s="145">
        <f t="shared" si="18"/>
        <v>0</v>
      </c>
      <c r="H48" s="145">
        <f t="shared" si="18"/>
        <v>0</v>
      </c>
      <c r="I48" s="218">
        <v>0</v>
      </c>
      <c r="J48" s="145">
        <f t="shared" si="19"/>
        <v>0</v>
      </c>
      <c r="K48" s="145">
        <f t="shared" si="19"/>
        <v>0</v>
      </c>
      <c r="L48" s="145">
        <f t="shared" si="19"/>
        <v>0</v>
      </c>
      <c r="M48" s="218">
        <v>0</v>
      </c>
      <c r="N48" s="145">
        <f t="shared" si="16"/>
        <v>0</v>
      </c>
      <c r="O48" s="145">
        <f t="shared" si="16"/>
        <v>0</v>
      </c>
      <c r="P48" s="218">
        <v>0</v>
      </c>
      <c r="Q48" s="351">
        <f>Q49+Q50</f>
        <v>0</v>
      </c>
      <c r="R48" s="351"/>
      <c r="S48" s="351">
        <f aca="true" t="shared" si="20" ref="S48:AE48">S49+S50</f>
        <v>0</v>
      </c>
      <c r="T48" s="351">
        <f t="shared" si="20"/>
        <v>0</v>
      </c>
      <c r="U48" s="351">
        <f t="shared" si="20"/>
        <v>0</v>
      </c>
      <c r="V48" s="351">
        <f t="shared" si="20"/>
        <v>0</v>
      </c>
      <c r="W48" s="351">
        <f t="shared" si="20"/>
        <v>0</v>
      </c>
      <c r="X48" s="351">
        <f t="shared" si="20"/>
        <v>0</v>
      </c>
      <c r="Y48" s="351">
        <f t="shared" si="20"/>
        <v>0</v>
      </c>
      <c r="Z48" s="351">
        <f t="shared" si="20"/>
        <v>0</v>
      </c>
      <c r="AA48" s="351">
        <f t="shared" si="20"/>
        <v>0</v>
      </c>
      <c r="AB48" s="351">
        <f t="shared" si="20"/>
        <v>0</v>
      </c>
      <c r="AC48" s="176">
        <f t="shared" si="20"/>
        <v>0</v>
      </c>
      <c r="AD48" s="176">
        <f t="shared" si="20"/>
        <v>0</v>
      </c>
      <c r="AE48" s="176">
        <f t="shared" si="20"/>
        <v>0</v>
      </c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</row>
    <row r="49" spans="1:64" ht="32.25" customHeight="1">
      <c r="A49" s="171" t="s">
        <v>96</v>
      </c>
      <c r="B49" s="223">
        <v>2281</v>
      </c>
      <c r="C49" s="213">
        <v>230</v>
      </c>
      <c r="D49" s="145">
        <f t="shared" si="18"/>
        <v>0</v>
      </c>
      <c r="E49" s="145">
        <f t="shared" si="18"/>
        <v>0</v>
      </c>
      <c r="F49" s="145">
        <f t="shared" si="18"/>
        <v>0</v>
      </c>
      <c r="G49" s="145">
        <f t="shared" si="18"/>
        <v>0</v>
      </c>
      <c r="H49" s="145">
        <f t="shared" si="18"/>
        <v>0</v>
      </c>
      <c r="I49" s="218">
        <v>0</v>
      </c>
      <c r="J49" s="145">
        <f t="shared" si="19"/>
        <v>0</v>
      </c>
      <c r="K49" s="145">
        <f t="shared" si="19"/>
        <v>0</v>
      </c>
      <c r="L49" s="145">
        <f t="shared" si="19"/>
        <v>0</v>
      </c>
      <c r="M49" s="218">
        <v>0</v>
      </c>
      <c r="N49" s="145">
        <f t="shared" si="16"/>
        <v>0</v>
      </c>
      <c r="O49" s="145">
        <f t="shared" si="16"/>
        <v>0</v>
      </c>
      <c r="P49" s="218">
        <v>0</v>
      </c>
      <c r="Q49" s="351"/>
      <c r="R49" s="352"/>
      <c r="S49" s="352">
        <f>S51+S50</f>
        <v>0</v>
      </c>
      <c r="T49" s="353">
        <f>T51+T50</f>
        <v>0</v>
      </c>
      <c r="U49" s="356"/>
      <c r="V49" s="353"/>
      <c r="W49" s="353"/>
      <c r="X49" s="349">
        <f t="shared" si="17"/>
        <v>0</v>
      </c>
      <c r="Y49" s="349"/>
      <c r="Z49" s="349"/>
      <c r="AA49" s="349"/>
      <c r="AB49" s="349"/>
      <c r="AC49" s="158"/>
      <c r="AD49" s="155"/>
      <c r="AE49" s="159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s="161" customFormat="1" ht="34.5" customHeight="1">
      <c r="A50" s="171" t="s">
        <v>97</v>
      </c>
      <c r="B50" s="223">
        <v>2282</v>
      </c>
      <c r="C50" s="213">
        <v>240</v>
      </c>
      <c r="D50" s="145">
        <f t="shared" si="18"/>
        <v>0</v>
      </c>
      <c r="E50" s="145">
        <f t="shared" si="18"/>
        <v>0</v>
      </c>
      <c r="F50" s="145">
        <f t="shared" si="18"/>
        <v>0</v>
      </c>
      <c r="G50" s="145">
        <f t="shared" si="18"/>
        <v>0</v>
      </c>
      <c r="H50" s="145">
        <f t="shared" si="18"/>
        <v>0</v>
      </c>
      <c r="I50" s="218">
        <v>0</v>
      </c>
      <c r="J50" s="145">
        <f t="shared" si="19"/>
        <v>0</v>
      </c>
      <c r="K50" s="145">
        <f t="shared" si="19"/>
        <v>0</v>
      </c>
      <c r="L50" s="145">
        <f t="shared" si="19"/>
        <v>0</v>
      </c>
      <c r="M50" s="218">
        <v>0</v>
      </c>
      <c r="N50" s="145">
        <f t="shared" si="16"/>
        <v>0</v>
      </c>
      <c r="O50" s="145">
        <f t="shared" si="16"/>
        <v>0</v>
      </c>
      <c r="P50" s="218">
        <v>0</v>
      </c>
      <c r="Q50" s="357"/>
      <c r="R50" s="352"/>
      <c r="S50" s="352"/>
      <c r="T50" s="353"/>
      <c r="U50" s="354"/>
      <c r="V50" s="353"/>
      <c r="W50" s="353"/>
      <c r="X50" s="349">
        <f t="shared" si="17"/>
        <v>0</v>
      </c>
      <c r="Y50" s="349"/>
      <c r="Z50" s="349"/>
      <c r="AA50" s="349"/>
      <c r="AB50" s="349"/>
      <c r="AC50" s="158"/>
      <c r="AD50" s="158"/>
      <c r="AE50" s="159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</row>
    <row r="51" spans="1:64" ht="15.75" customHeight="1" thickBot="1">
      <c r="A51" s="228" t="s">
        <v>98</v>
      </c>
      <c r="B51" s="229">
        <v>2400</v>
      </c>
      <c r="C51" s="230">
        <v>250</v>
      </c>
      <c r="D51" s="231">
        <f t="shared" si="18"/>
        <v>0</v>
      </c>
      <c r="E51" s="145">
        <f t="shared" si="18"/>
        <v>0</v>
      </c>
      <c r="F51" s="145">
        <f t="shared" si="18"/>
        <v>0</v>
      </c>
      <c r="G51" s="145">
        <f t="shared" si="18"/>
        <v>0</v>
      </c>
      <c r="H51" s="145">
        <f t="shared" si="18"/>
        <v>0</v>
      </c>
      <c r="I51" s="218">
        <v>0</v>
      </c>
      <c r="J51" s="145">
        <f t="shared" si="19"/>
        <v>0</v>
      </c>
      <c r="K51" s="145">
        <f t="shared" si="19"/>
        <v>0</v>
      </c>
      <c r="L51" s="145">
        <f t="shared" si="19"/>
        <v>0</v>
      </c>
      <c r="M51" s="218">
        <v>0</v>
      </c>
      <c r="N51" s="145">
        <f t="shared" si="16"/>
        <v>0</v>
      </c>
      <c r="O51" s="145">
        <f t="shared" si="16"/>
        <v>0</v>
      </c>
      <c r="P51" s="218">
        <v>0</v>
      </c>
      <c r="Q51" s="358">
        <f>Q52+Q53</f>
        <v>0</v>
      </c>
      <c r="R51" s="358">
        <f aca="true" t="shared" si="21" ref="R51:Z51">R52+R53</f>
        <v>0</v>
      </c>
      <c r="S51" s="358">
        <f t="shared" si="21"/>
        <v>0</v>
      </c>
      <c r="T51" s="358">
        <f t="shared" si="21"/>
        <v>0</v>
      </c>
      <c r="U51" s="358">
        <f t="shared" si="21"/>
        <v>0</v>
      </c>
      <c r="V51" s="358">
        <f t="shared" si="21"/>
        <v>0</v>
      </c>
      <c r="W51" s="358">
        <f t="shared" si="21"/>
        <v>0</v>
      </c>
      <c r="X51" s="358">
        <f t="shared" si="21"/>
        <v>0</v>
      </c>
      <c r="Y51" s="358">
        <f t="shared" si="21"/>
        <v>0</v>
      </c>
      <c r="Z51" s="358">
        <f t="shared" si="21"/>
        <v>0</v>
      </c>
      <c r="AA51" s="349"/>
      <c r="AB51" s="349"/>
      <c r="AC51" s="158"/>
      <c r="AD51" s="155"/>
      <c r="AE51" s="159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64" ht="15.75" customHeight="1">
      <c r="A52" s="233" t="s">
        <v>99</v>
      </c>
      <c r="B52" s="229">
        <v>2410</v>
      </c>
      <c r="C52" s="227">
        <v>260</v>
      </c>
      <c r="D52" s="231">
        <f t="shared" si="18"/>
        <v>0</v>
      </c>
      <c r="E52" s="145">
        <f t="shared" si="18"/>
        <v>0</v>
      </c>
      <c r="F52" s="145"/>
      <c r="G52" s="145"/>
      <c r="H52" s="145">
        <f>U52</f>
        <v>0</v>
      </c>
      <c r="I52" s="218">
        <v>0</v>
      </c>
      <c r="J52" s="145">
        <f t="shared" si="19"/>
        <v>0</v>
      </c>
      <c r="K52" s="145">
        <f t="shared" si="19"/>
        <v>0</v>
      </c>
      <c r="L52" s="145">
        <f t="shared" si="19"/>
        <v>0</v>
      </c>
      <c r="M52" s="218">
        <v>0</v>
      </c>
      <c r="N52" s="145">
        <f t="shared" si="16"/>
        <v>0</v>
      </c>
      <c r="O52" s="145">
        <v>0</v>
      </c>
      <c r="P52" s="218">
        <v>0</v>
      </c>
      <c r="Q52" s="357"/>
      <c r="R52" s="359"/>
      <c r="S52" s="359"/>
      <c r="T52" s="360"/>
      <c r="U52" s="361"/>
      <c r="V52" s="360"/>
      <c r="W52" s="360"/>
      <c r="X52" s="362"/>
      <c r="Y52" s="362"/>
      <c r="Z52" s="362"/>
      <c r="AA52" s="349"/>
      <c r="AB52" s="349"/>
      <c r="AC52" s="158"/>
      <c r="AD52" s="155"/>
      <c r="AE52" s="159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64" ht="15.75" customHeight="1">
      <c r="A53" s="233" t="s">
        <v>100</v>
      </c>
      <c r="B53" s="229">
        <v>2420</v>
      </c>
      <c r="C53" s="227">
        <v>270</v>
      </c>
      <c r="D53" s="231">
        <f t="shared" si="18"/>
        <v>0</v>
      </c>
      <c r="E53" s="145">
        <f t="shared" si="18"/>
        <v>0</v>
      </c>
      <c r="F53" s="145"/>
      <c r="G53" s="145"/>
      <c r="H53" s="145">
        <f>U53</f>
        <v>0</v>
      </c>
      <c r="I53" s="218">
        <v>0</v>
      </c>
      <c r="J53" s="145">
        <f t="shared" si="19"/>
        <v>0</v>
      </c>
      <c r="K53" s="145">
        <f t="shared" si="19"/>
        <v>0</v>
      </c>
      <c r="L53" s="145">
        <f t="shared" si="19"/>
        <v>0</v>
      </c>
      <c r="M53" s="218">
        <v>0</v>
      </c>
      <c r="N53" s="145">
        <f t="shared" si="16"/>
        <v>0</v>
      </c>
      <c r="O53" s="145">
        <v>0</v>
      </c>
      <c r="P53" s="218">
        <v>0</v>
      </c>
      <c r="Q53" s="357"/>
      <c r="R53" s="359"/>
      <c r="S53" s="359"/>
      <c r="T53" s="360"/>
      <c r="U53" s="361"/>
      <c r="V53" s="360"/>
      <c r="W53" s="360"/>
      <c r="X53" s="362"/>
      <c r="Y53" s="362"/>
      <c r="Z53" s="362"/>
      <c r="AA53" s="349"/>
      <c r="AB53" s="349"/>
      <c r="AC53" s="158"/>
      <c r="AD53" s="155"/>
      <c r="AE53" s="159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64" s="161" customFormat="1" ht="15" customHeight="1">
      <c r="A54" s="238" t="s">
        <v>101</v>
      </c>
      <c r="B54" s="239">
        <v>2600</v>
      </c>
      <c r="C54" s="240">
        <v>280</v>
      </c>
      <c r="D54" s="231">
        <f t="shared" si="18"/>
        <v>0</v>
      </c>
      <c r="E54" s="145">
        <f t="shared" si="18"/>
        <v>0</v>
      </c>
      <c r="F54" s="145">
        <f t="shared" si="18"/>
        <v>0</v>
      </c>
      <c r="G54" s="145">
        <f t="shared" si="18"/>
        <v>0</v>
      </c>
      <c r="H54" s="145">
        <f>U54</f>
        <v>0</v>
      </c>
      <c r="I54" s="218">
        <v>0</v>
      </c>
      <c r="J54" s="145">
        <f t="shared" si="19"/>
        <v>0</v>
      </c>
      <c r="K54" s="145">
        <f t="shared" si="19"/>
        <v>0</v>
      </c>
      <c r="L54" s="145">
        <f t="shared" si="19"/>
        <v>0</v>
      </c>
      <c r="M54" s="218">
        <v>0</v>
      </c>
      <c r="N54" s="145">
        <f t="shared" si="16"/>
        <v>0</v>
      </c>
      <c r="O54" s="145">
        <f t="shared" si="16"/>
        <v>0</v>
      </c>
      <c r="P54" s="218">
        <v>0</v>
      </c>
      <c r="Q54" s="351">
        <f>Q55+Q56+Q57+Q62</f>
        <v>0</v>
      </c>
      <c r="R54" s="351">
        <f aca="true" t="shared" si="22" ref="R54:Z54">R55+R56+R57+R62</f>
        <v>0</v>
      </c>
      <c r="S54" s="351">
        <f t="shared" si="22"/>
        <v>0</v>
      </c>
      <c r="T54" s="351">
        <f t="shared" si="22"/>
        <v>0</v>
      </c>
      <c r="U54" s="351">
        <f t="shared" si="22"/>
        <v>0</v>
      </c>
      <c r="V54" s="351">
        <f t="shared" si="22"/>
        <v>0</v>
      </c>
      <c r="W54" s="351">
        <f t="shared" si="22"/>
        <v>0</v>
      </c>
      <c r="X54" s="351">
        <f t="shared" si="22"/>
        <v>0</v>
      </c>
      <c r="Y54" s="351">
        <f t="shared" si="22"/>
        <v>0</v>
      </c>
      <c r="Z54" s="351">
        <f t="shared" si="22"/>
        <v>0</v>
      </c>
      <c r="AA54" s="349"/>
      <c r="AB54" s="349"/>
      <c r="AC54" s="158"/>
      <c r="AD54" s="158"/>
      <c r="AE54" s="159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</row>
    <row r="55" spans="1:64" s="161" customFormat="1" ht="29.25" customHeight="1">
      <c r="A55" s="171" t="s">
        <v>102</v>
      </c>
      <c r="B55" s="241">
        <v>2610</v>
      </c>
      <c r="C55" s="241">
        <v>290</v>
      </c>
      <c r="D55" s="145">
        <f t="shared" si="18"/>
        <v>0</v>
      </c>
      <c r="E55" s="145">
        <f t="shared" si="18"/>
        <v>0</v>
      </c>
      <c r="F55" s="145">
        <f t="shared" si="18"/>
        <v>0</v>
      </c>
      <c r="G55" s="145">
        <f t="shared" si="18"/>
        <v>0</v>
      </c>
      <c r="H55" s="145">
        <f>U55</f>
        <v>0</v>
      </c>
      <c r="I55" s="218">
        <v>0</v>
      </c>
      <c r="J55" s="145">
        <f t="shared" si="19"/>
        <v>0</v>
      </c>
      <c r="K55" s="145">
        <f t="shared" si="19"/>
        <v>0</v>
      </c>
      <c r="L55" s="145">
        <f t="shared" si="19"/>
        <v>0</v>
      </c>
      <c r="M55" s="218">
        <v>0</v>
      </c>
      <c r="N55" s="145">
        <f t="shared" si="16"/>
        <v>0</v>
      </c>
      <c r="O55" s="145">
        <f t="shared" si="16"/>
        <v>0</v>
      </c>
      <c r="P55" s="218">
        <v>0</v>
      </c>
      <c r="Q55" s="348"/>
      <c r="R55" s="363"/>
      <c r="S55" s="363">
        <f>S59+S56+S58+S63</f>
        <v>0</v>
      </c>
      <c r="T55" s="363">
        <f>T59+T56+T58+T63</f>
        <v>0</v>
      </c>
      <c r="U55" s="364"/>
      <c r="V55" s="363"/>
      <c r="W55" s="363"/>
      <c r="X55" s="349">
        <f t="shared" si="17"/>
        <v>0</v>
      </c>
      <c r="Y55" s="363"/>
      <c r="Z55" s="363"/>
      <c r="AA55" s="349"/>
      <c r="AB55" s="349"/>
      <c r="AC55" s="158"/>
      <c r="AD55" s="158"/>
      <c r="AE55" s="159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</row>
    <row r="56" spans="1:64" s="161" customFormat="1" ht="18.75" customHeight="1">
      <c r="A56" s="198" t="s">
        <v>103</v>
      </c>
      <c r="B56" s="223">
        <v>2620</v>
      </c>
      <c r="C56" s="213">
        <v>300</v>
      </c>
      <c r="D56" s="145">
        <f t="shared" si="18"/>
        <v>0</v>
      </c>
      <c r="E56" s="145">
        <f t="shared" si="18"/>
        <v>0</v>
      </c>
      <c r="F56" s="145">
        <f t="shared" si="18"/>
        <v>0</v>
      </c>
      <c r="G56" s="145">
        <f t="shared" si="18"/>
        <v>0</v>
      </c>
      <c r="H56" s="145">
        <f>U56</f>
        <v>0</v>
      </c>
      <c r="I56" s="218">
        <v>0</v>
      </c>
      <c r="J56" s="145">
        <f t="shared" si="19"/>
        <v>0</v>
      </c>
      <c r="K56" s="145">
        <f t="shared" si="19"/>
        <v>0</v>
      </c>
      <c r="L56" s="145">
        <f t="shared" si="19"/>
        <v>0</v>
      </c>
      <c r="M56" s="218">
        <v>0</v>
      </c>
      <c r="N56" s="145">
        <f t="shared" si="16"/>
        <v>0</v>
      </c>
      <c r="O56" s="145">
        <f t="shared" si="16"/>
        <v>0</v>
      </c>
      <c r="P56" s="218">
        <v>0</v>
      </c>
      <c r="Q56" s="351"/>
      <c r="R56" s="365"/>
      <c r="S56" s="365"/>
      <c r="T56" s="353"/>
      <c r="U56" s="354"/>
      <c r="V56" s="353"/>
      <c r="W56" s="353"/>
      <c r="X56" s="349">
        <f t="shared" si="17"/>
        <v>0</v>
      </c>
      <c r="Y56" s="349"/>
      <c r="Z56" s="349"/>
      <c r="AA56" s="349"/>
      <c r="AB56" s="349"/>
      <c r="AC56" s="158"/>
      <c r="AD56" s="158"/>
      <c r="AE56" s="159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</row>
    <row r="57" spans="1:64" s="161" customFormat="1" ht="30" customHeight="1">
      <c r="A57" s="198" t="s">
        <v>104</v>
      </c>
      <c r="B57" s="223">
        <v>2630</v>
      </c>
      <c r="C57" s="213">
        <v>310</v>
      </c>
      <c r="D57" s="145">
        <v>0</v>
      </c>
      <c r="E57" s="145">
        <v>0</v>
      </c>
      <c r="F57" s="145"/>
      <c r="G57" s="145"/>
      <c r="H57" s="145">
        <v>0</v>
      </c>
      <c r="I57" s="218">
        <v>0</v>
      </c>
      <c r="J57" s="145">
        <v>0</v>
      </c>
      <c r="K57" s="145">
        <f t="shared" si="19"/>
        <v>0</v>
      </c>
      <c r="L57" s="145">
        <f t="shared" si="19"/>
        <v>0</v>
      </c>
      <c r="M57" s="218">
        <v>0</v>
      </c>
      <c r="N57" s="145">
        <f>Y57</f>
        <v>0</v>
      </c>
      <c r="O57" s="145">
        <f>Z57</f>
        <v>0</v>
      </c>
      <c r="P57" s="218">
        <v>0</v>
      </c>
      <c r="Q57" s="351"/>
      <c r="R57" s="366"/>
      <c r="S57" s="366"/>
      <c r="T57" s="367"/>
      <c r="U57" s="368"/>
      <c r="V57" s="367"/>
      <c r="W57" s="367"/>
      <c r="X57" s="362"/>
      <c r="Y57" s="362"/>
      <c r="Z57" s="362"/>
      <c r="AA57" s="349"/>
      <c r="AB57" s="349"/>
      <c r="AC57" s="158"/>
      <c r="AD57" s="158"/>
      <c r="AE57" s="248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</row>
    <row r="58" spans="1:64" s="161" customFormat="1" ht="18.75" customHeight="1">
      <c r="A58" s="249" t="s">
        <v>105</v>
      </c>
      <c r="B58" s="250">
        <v>2700</v>
      </c>
      <c r="C58" s="250">
        <v>320</v>
      </c>
      <c r="D58" s="145">
        <f aca="true" t="shared" si="23" ref="D58:H80">Q58</f>
        <v>0</v>
      </c>
      <c r="E58" s="145">
        <f t="shared" si="23"/>
        <v>0</v>
      </c>
      <c r="F58" s="145">
        <f t="shared" si="23"/>
        <v>0</v>
      </c>
      <c r="G58" s="145">
        <f t="shared" si="23"/>
        <v>0</v>
      </c>
      <c r="H58" s="145">
        <f t="shared" si="23"/>
        <v>0</v>
      </c>
      <c r="I58" s="218">
        <v>0</v>
      </c>
      <c r="J58" s="145">
        <f aca="true" t="shared" si="24" ref="J58:L80">V58</f>
        <v>0</v>
      </c>
      <c r="K58" s="145">
        <f t="shared" si="19"/>
        <v>0</v>
      </c>
      <c r="L58" s="145">
        <f t="shared" si="19"/>
        <v>0</v>
      </c>
      <c r="M58" s="218">
        <v>0</v>
      </c>
      <c r="N58" s="145">
        <f t="shared" si="16"/>
        <v>0</v>
      </c>
      <c r="O58" s="145">
        <f t="shared" si="16"/>
        <v>0</v>
      </c>
      <c r="P58" s="218">
        <v>0</v>
      </c>
      <c r="Q58" s="351">
        <f>Q59+Q60+N61</f>
        <v>0</v>
      </c>
      <c r="R58" s="351"/>
      <c r="S58" s="351">
        <f aca="true" t="shared" si="25" ref="S58:Z58">S59+S60+Q61</f>
        <v>0</v>
      </c>
      <c r="T58" s="351">
        <f t="shared" si="25"/>
        <v>0</v>
      </c>
      <c r="U58" s="351">
        <f t="shared" si="25"/>
        <v>0</v>
      </c>
      <c r="V58" s="351">
        <f t="shared" si="25"/>
        <v>0</v>
      </c>
      <c r="W58" s="351">
        <f t="shared" si="25"/>
        <v>0</v>
      </c>
      <c r="X58" s="351">
        <f t="shared" si="25"/>
        <v>0</v>
      </c>
      <c r="Y58" s="351">
        <f t="shared" si="25"/>
        <v>0</v>
      </c>
      <c r="Z58" s="351">
        <f t="shared" si="25"/>
        <v>0</v>
      </c>
      <c r="AA58" s="349"/>
      <c r="AB58" s="349"/>
      <c r="AC58" s="158"/>
      <c r="AD58" s="158"/>
      <c r="AE58" s="158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</row>
    <row r="59" spans="1:64" s="161" customFormat="1" ht="17.25" customHeight="1">
      <c r="A59" s="179" t="s">
        <v>106</v>
      </c>
      <c r="B59" s="223">
        <v>2710</v>
      </c>
      <c r="C59" s="213">
        <v>330</v>
      </c>
      <c r="D59" s="145">
        <f t="shared" si="23"/>
        <v>0</v>
      </c>
      <c r="E59" s="145">
        <f t="shared" si="23"/>
        <v>0</v>
      </c>
      <c r="F59" s="145">
        <f t="shared" si="23"/>
        <v>0</v>
      </c>
      <c r="G59" s="145">
        <f t="shared" si="23"/>
        <v>0</v>
      </c>
      <c r="H59" s="145">
        <f t="shared" si="23"/>
        <v>0</v>
      </c>
      <c r="I59" s="218">
        <v>0</v>
      </c>
      <c r="J59" s="145">
        <f t="shared" si="24"/>
        <v>0</v>
      </c>
      <c r="K59" s="145">
        <f t="shared" si="19"/>
        <v>0</v>
      </c>
      <c r="L59" s="145">
        <f t="shared" si="19"/>
        <v>0</v>
      </c>
      <c r="M59" s="218">
        <v>0</v>
      </c>
      <c r="N59" s="145">
        <f t="shared" si="16"/>
        <v>0</v>
      </c>
      <c r="O59" s="145">
        <f t="shared" si="16"/>
        <v>0</v>
      </c>
      <c r="P59" s="218">
        <v>0</v>
      </c>
      <c r="Q59" s="351"/>
      <c r="R59" s="353"/>
      <c r="S59" s="353">
        <f>S60+S62+S61</f>
        <v>0</v>
      </c>
      <c r="T59" s="353">
        <f>T60+T62+T61</f>
        <v>0</v>
      </c>
      <c r="U59" s="356"/>
      <c r="V59" s="353"/>
      <c r="W59" s="353"/>
      <c r="X59" s="349">
        <f t="shared" si="17"/>
        <v>0</v>
      </c>
      <c r="Y59" s="353"/>
      <c r="Z59" s="353"/>
      <c r="AA59" s="349"/>
      <c r="AB59" s="349"/>
      <c r="AC59" s="158"/>
      <c r="AD59" s="158"/>
      <c r="AE59" s="159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</row>
    <row r="60" spans="1:31" ht="17.25" customHeight="1">
      <c r="A60" s="179" t="s">
        <v>107</v>
      </c>
      <c r="B60" s="223">
        <v>2720</v>
      </c>
      <c r="C60" s="213">
        <v>340</v>
      </c>
      <c r="D60" s="145">
        <f t="shared" si="23"/>
        <v>0</v>
      </c>
      <c r="E60" s="145">
        <f t="shared" si="23"/>
        <v>0</v>
      </c>
      <c r="F60" s="145">
        <f t="shared" si="23"/>
        <v>0</v>
      </c>
      <c r="G60" s="145">
        <f t="shared" si="23"/>
        <v>0</v>
      </c>
      <c r="H60" s="145">
        <f t="shared" si="23"/>
        <v>0</v>
      </c>
      <c r="I60" s="218">
        <v>0</v>
      </c>
      <c r="J60" s="145">
        <f t="shared" si="24"/>
        <v>0</v>
      </c>
      <c r="K60" s="145">
        <f t="shared" si="19"/>
        <v>0</v>
      </c>
      <c r="L60" s="145">
        <f t="shared" si="19"/>
        <v>0</v>
      </c>
      <c r="M60" s="218">
        <v>0</v>
      </c>
      <c r="N60" s="145">
        <f aca="true" t="shared" si="26" ref="N60:O80">Y60</f>
        <v>0</v>
      </c>
      <c r="O60" s="145">
        <f t="shared" si="26"/>
        <v>0</v>
      </c>
      <c r="P60" s="218">
        <v>0</v>
      </c>
      <c r="Q60" s="351"/>
      <c r="R60" s="365"/>
      <c r="S60" s="365"/>
      <c r="T60" s="353"/>
      <c r="U60" s="354"/>
      <c r="V60" s="353"/>
      <c r="W60" s="353"/>
      <c r="X60" s="349">
        <f t="shared" si="17"/>
        <v>0</v>
      </c>
      <c r="Y60" s="349"/>
      <c r="Z60" s="349"/>
      <c r="AA60" s="349"/>
      <c r="AB60" s="349"/>
      <c r="AC60" s="252"/>
      <c r="AD60" s="253"/>
      <c r="AE60" s="254"/>
    </row>
    <row r="61" spans="1:31" s="160" customFormat="1" ht="15" customHeight="1">
      <c r="A61" s="179" t="s">
        <v>108</v>
      </c>
      <c r="B61" s="223">
        <v>2730</v>
      </c>
      <c r="C61" s="213">
        <v>350</v>
      </c>
      <c r="D61" s="145">
        <f t="shared" si="23"/>
        <v>0</v>
      </c>
      <c r="E61" s="145">
        <f t="shared" si="23"/>
        <v>0</v>
      </c>
      <c r="F61" s="145">
        <f t="shared" si="23"/>
        <v>0</v>
      </c>
      <c r="G61" s="145">
        <f t="shared" si="23"/>
        <v>0</v>
      </c>
      <c r="H61" s="145">
        <f t="shared" si="23"/>
        <v>0</v>
      </c>
      <c r="I61" s="218">
        <v>0</v>
      </c>
      <c r="J61" s="145">
        <f t="shared" si="24"/>
        <v>0</v>
      </c>
      <c r="K61" s="145">
        <f t="shared" si="19"/>
        <v>0</v>
      </c>
      <c r="L61" s="145">
        <f t="shared" si="19"/>
        <v>0</v>
      </c>
      <c r="M61" s="218">
        <v>0</v>
      </c>
      <c r="N61" s="145">
        <f t="shared" si="26"/>
        <v>0</v>
      </c>
      <c r="O61" s="145">
        <f t="shared" si="26"/>
        <v>0</v>
      </c>
      <c r="P61" s="218">
        <v>0</v>
      </c>
      <c r="Q61" s="351"/>
      <c r="R61" s="365"/>
      <c r="S61" s="365"/>
      <c r="T61" s="353"/>
      <c r="U61" s="354"/>
      <c r="V61" s="353"/>
      <c r="W61" s="353"/>
      <c r="X61" s="349">
        <f t="shared" si="17"/>
        <v>0</v>
      </c>
      <c r="Y61" s="189"/>
      <c r="Z61" s="189"/>
      <c r="AA61" s="189"/>
      <c r="AB61" s="189"/>
      <c r="AC61" s="196"/>
      <c r="AD61" s="196"/>
      <c r="AE61" s="255"/>
    </row>
    <row r="62" spans="1:144" s="258" customFormat="1" ht="17.25" customHeight="1">
      <c r="A62" s="249" t="s">
        <v>109</v>
      </c>
      <c r="B62" s="256">
        <v>2800</v>
      </c>
      <c r="C62" s="227">
        <v>360</v>
      </c>
      <c r="D62" s="145">
        <f t="shared" si="23"/>
        <v>0</v>
      </c>
      <c r="E62" s="145">
        <f t="shared" si="23"/>
        <v>0</v>
      </c>
      <c r="F62" s="145">
        <f t="shared" si="23"/>
        <v>0</v>
      </c>
      <c r="G62" s="145">
        <f t="shared" si="23"/>
        <v>0</v>
      </c>
      <c r="H62" s="145">
        <f t="shared" si="23"/>
        <v>0</v>
      </c>
      <c r="I62" s="218">
        <v>0</v>
      </c>
      <c r="J62" s="145">
        <f t="shared" si="24"/>
        <v>0</v>
      </c>
      <c r="K62" s="145">
        <f t="shared" si="19"/>
        <v>0</v>
      </c>
      <c r="L62" s="145">
        <f t="shared" si="19"/>
        <v>0</v>
      </c>
      <c r="M62" s="218">
        <v>0</v>
      </c>
      <c r="N62" s="145">
        <f t="shared" si="26"/>
        <v>0</v>
      </c>
      <c r="O62" s="145">
        <f t="shared" si="26"/>
        <v>0</v>
      </c>
      <c r="P62" s="218">
        <v>0</v>
      </c>
      <c r="Q62" s="351"/>
      <c r="R62" s="365"/>
      <c r="S62" s="365"/>
      <c r="T62" s="353"/>
      <c r="U62" s="354"/>
      <c r="V62" s="353"/>
      <c r="W62" s="353"/>
      <c r="X62" s="349">
        <f t="shared" si="17"/>
        <v>0</v>
      </c>
      <c r="Y62" s="369"/>
      <c r="Z62" s="369"/>
      <c r="AA62" s="369"/>
      <c r="AB62" s="369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7"/>
      <c r="CP62" s="257"/>
      <c r="CQ62" s="257"/>
      <c r="CR62" s="257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57"/>
      <c r="DD62" s="257"/>
      <c r="DE62" s="257"/>
      <c r="DF62" s="257"/>
      <c r="DG62" s="257"/>
      <c r="DH62" s="257"/>
      <c r="DI62" s="257"/>
      <c r="DJ62" s="257"/>
      <c r="DK62" s="257"/>
      <c r="DL62" s="257"/>
      <c r="DM62" s="257"/>
      <c r="DN62" s="257"/>
      <c r="DO62" s="257"/>
      <c r="DP62" s="257"/>
      <c r="DQ62" s="257"/>
      <c r="DR62" s="257"/>
      <c r="DS62" s="257"/>
      <c r="DT62" s="257"/>
      <c r="DU62" s="257"/>
      <c r="DV62" s="257"/>
      <c r="DW62" s="257"/>
      <c r="DX62" s="257"/>
      <c r="DY62" s="257"/>
      <c r="DZ62" s="257"/>
      <c r="EA62" s="257"/>
      <c r="EB62" s="257"/>
      <c r="EC62" s="257"/>
      <c r="ED62" s="257"/>
      <c r="EE62" s="257"/>
      <c r="EF62" s="257"/>
      <c r="EG62" s="257"/>
      <c r="EH62" s="257"/>
      <c r="EI62" s="257"/>
      <c r="EJ62" s="257"/>
      <c r="EK62" s="257"/>
      <c r="EL62" s="257"/>
      <c r="EM62" s="257"/>
      <c r="EN62" s="257"/>
    </row>
    <row r="63" spans="1:31" ht="15" customHeight="1">
      <c r="A63" s="230" t="s">
        <v>110</v>
      </c>
      <c r="B63" s="239">
        <v>3000</v>
      </c>
      <c r="C63" s="239">
        <v>370</v>
      </c>
      <c r="D63" s="144">
        <f t="shared" si="23"/>
        <v>3200000</v>
      </c>
      <c r="E63" s="145">
        <f t="shared" si="23"/>
        <v>0</v>
      </c>
      <c r="F63" s="145">
        <f t="shared" si="23"/>
        <v>0</v>
      </c>
      <c r="G63" s="145">
        <f t="shared" si="23"/>
        <v>0</v>
      </c>
      <c r="H63" s="145">
        <f t="shared" si="23"/>
        <v>0</v>
      </c>
      <c r="I63" s="218">
        <v>0</v>
      </c>
      <c r="J63" s="145">
        <f t="shared" si="24"/>
        <v>0</v>
      </c>
      <c r="K63" s="147">
        <f t="shared" si="24"/>
        <v>2900000</v>
      </c>
      <c r="L63" s="147">
        <f t="shared" si="24"/>
        <v>2900000</v>
      </c>
      <c r="M63" s="218">
        <v>0</v>
      </c>
      <c r="N63" s="147">
        <f t="shared" si="26"/>
        <v>2900000</v>
      </c>
      <c r="O63" s="145">
        <v>0</v>
      </c>
      <c r="P63" s="218">
        <v>0</v>
      </c>
      <c r="Q63" s="351">
        <f>Q64+Q83</f>
        <v>3200000</v>
      </c>
      <c r="R63" s="351">
        <f aca="true" t="shared" si="27" ref="R63:Z63">R64+R83</f>
        <v>0</v>
      </c>
      <c r="S63" s="351">
        <f t="shared" si="27"/>
        <v>0</v>
      </c>
      <c r="T63" s="351">
        <f t="shared" si="27"/>
        <v>0</v>
      </c>
      <c r="U63" s="351">
        <f t="shared" si="27"/>
        <v>0</v>
      </c>
      <c r="V63" s="351">
        <f t="shared" si="27"/>
        <v>0</v>
      </c>
      <c r="W63" s="351">
        <f t="shared" si="27"/>
        <v>2900000</v>
      </c>
      <c r="X63" s="351">
        <f t="shared" si="27"/>
        <v>2900000</v>
      </c>
      <c r="Y63" s="351">
        <f t="shared" si="27"/>
        <v>2900000</v>
      </c>
      <c r="Z63" s="351">
        <f t="shared" si="27"/>
        <v>0</v>
      </c>
      <c r="AA63" s="351">
        <f>AA64+AA76+AA77+AA83</f>
        <v>0</v>
      </c>
      <c r="AB63" s="351">
        <f>AB64+AB76+AB77+AB83</f>
        <v>0</v>
      </c>
      <c r="AC63" s="257"/>
      <c r="AD63" s="257"/>
      <c r="AE63" s="257"/>
    </row>
    <row r="64" spans="1:31" ht="15.75" customHeight="1">
      <c r="A64" s="238" t="s">
        <v>111</v>
      </c>
      <c r="B64" s="239">
        <v>3100</v>
      </c>
      <c r="C64" s="239">
        <v>380</v>
      </c>
      <c r="D64" s="145">
        <f t="shared" si="23"/>
        <v>0</v>
      </c>
      <c r="E64" s="145">
        <f t="shared" si="23"/>
        <v>0</v>
      </c>
      <c r="F64" s="145">
        <f t="shared" si="23"/>
        <v>0</v>
      </c>
      <c r="G64" s="145">
        <f t="shared" si="23"/>
        <v>0</v>
      </c>
      <c r="H64" s="145">
        <f t="shared" si="23"/>
        <v>0</v>
      </c>
      <c r="I64" s="218">
        <v>0</v>
      </c>
      <c r="J64" s="145">
        <f t="shared" si="24"/>
        <v>0</v>
      </c>
      <c r="K64" s="145">
        <v>0</v>
      </c>
      <c r="L64" s="145">
        <f t="shared" si="24"/>
        <v>0</v>
      </c>
      <c r="M64" s="218">
        <v>0</v>
      </c>
      <c r="N64" s="145">
        <f t="shared" si="26"/>
        <v>0</v>
      </c>
      <c r="O64" s="145">
        <f t="shared" si="26"/>
        <v>0</v>
      </c>
      <c r="P64" s="218">
        <v>0</v>
      </c>
      <c r="Q64" s="351">
        <f>Q65+Q66+Q69+Q72+Q76+Q77</f>
        <v>0</v>
      </c>
      <c r="R64" s="351">
        <f aca="true" t="shared" si="28" ref="R64:Z64">R65+R66+R69+R72+R76+R77</f>
        <v>0</v>
      </c>
      <c r="S64" s="351">
        <f t="shared" si="28"/>
        <v>0</v>
      </c>
      <c r="T64" s="351">
        <f t="shared" si="28"/>
        <v>0</v>
      </c>
      <c r="U64" s="351">
        <f t="shared" si="28"/>
        <v>0</v>
      </c>
      <c r="V64" s="351">
        <f t="shared" si="28"/>
        <v>0</v>
      </c>
      <c r="W64" s="351">
        <f t="shared" si="28"/>
        <v>0</v>
      </c>
      <c r="X64" s="351">
        <f t="shared" si="28"/>
        <v>0</v>
      </c>
      <c r="Y64" s="351">
        <f t="shared" si="28"/>
        <v>0</v>
      </c>
      <c r="Z64" s="351">
        <f t="shared" si="28"/>
        <v>0</v>
      </c>
      <c r="AA64" s="369"/>
      <c r="AB64" s="369"/>
      <c r="AC64" s="257"/>
      <c r="AD64" s="257"/>
      <c r="AE64" s="257"/>
    </row>
    <row r="65" spans="1:31" ht="18" customHeight="1">
      <c r="A65" s="198" t="s">
        <v>112</v>
      </c>
      <c r="B65" s="250">
        <v>3110</v>
      </c>
      <c r="C65" s="259">
        <v>390</v>
      </c>
      <c r="D65" s="145">
        <f t="shared" si="23"/>
        <v>0</v>
      </c>
      <c r="E65" s="145">
        <f t="shared" si="23"/>
        <v>0</v>
      </c>
      <c r="F65" s="145">
        <f t="shared" si="23"/>
        <v>0</v>
      </c>
      <c r="G65" s="145">
        <f t="shared" si="23"/>
        <v>0</v>
      </c>
      <c r="H65" s="145">
        <f t="shared" si="23"/>
        <v>0</v>
      </c>
      <c r="I65" s="218">
        <v>0</v>
      </c>
      <c r="J65" s="145">
        <f t="shared" si="24"/>
        <v>0</v>
      </c>
      <c r="K65" s="145">
        <f t="shared" si="24"/>
        <v>0</v>
      </c>
      <c r="L65" s="145">
        <f t="shared" si="24"/>
        <v>0</v>
      </c>
      <c r="M65" s="218">
        <v>0</v>
      </c>
      <c r="N65" s="145">
        <f t="shared" si="26"/>
        <v>0</v>
      </c>
      <c r="O65" s="145">
        <f t="shared" si="26"/>
        <v>0</v>
      </c>
      <c r="P65" s="218">
        <v>0</v>
      </c>
      <c r="Q65" s="351"/>
      <c r="R65" s="353"/>
      <c r="S65" s="353">
        <f>S66+S67+S71+S75</f>
        <v>0</v>
      </c>
      <c r="T65" s="353">
        <f>T66+T67+T71+T75</f>
        <v>0</v>
      </c>
      <c r="U65" s="353"/>
      <c r="V65" s="353"/>
      <c r="W65" s="370"/>
      <c r="X65" s="349">
        <f t="shared" si="17"/>
        <v>0</v>
      </c>
      <c r="Y65" s="370"/>
      <c r="Z65" s="370"/>
      <c r="AA65" s="369"/>
      <c r="AB65" s="369"/>
      <c r="AC65" s="257"/>
      <c r="AD65" s="257"/>
      <c r="AE65" s="257"/>
    </row>
    <row r="66" spans="1:31" ht="17.25" customHeight="1">
      <c r="A66" s="249" t="s">
        <v>113</v>
      </c>
      <c r="B66" s="250">
        <v>3120</v>
      </c>
      <c r="C66" s="259">
        <v>400</v>
      </c>
      <c r="D66" s="145">
        <f t="shared" si="23"/>
        <v>0</v>
      </c>
      <c r="E66" s="145">
        <f t="shared" si="23"/>
        <v>0</v>
      </c>
      <c r="F66" s="145">
        <f t="shared" si="23"/>
        <v>0</v>
      </c>
      <c r="G66" s="145">
        <f t="shared" si="23"/>
        <v>0</v>
      </c>
      <c r="H66" s="145">
        <f t="shared" si="23"/>
        <v>0</v>
      </c>
      <c r="I66" s="218">
        <v>0</v>
      </c>
      <c r="J66" s="145">
        <f t="shared" si="24"/>
        <v>0</v>
      </c>
      <c r="K66" s="145">
        <f t="shared" si="24"/>
        <v>0</v>
      </c>
      <c r="L66" s="145">
        <f t="shared" si="24"/>
        <v>0</v>
      </c>
      <c r="M66" s="218">
        <v>0</v>
      </c>
      <c r="N66" s="145">
        <f t="shared" si="26"/>
        <v>0</v>
      </c>
      <c r="O66" s="145">
        <f t="shared" si="26"/>
        <v>0</v>
      </c>
      <c r="P66" s="218">
        <v>0</v>
      </c>
      <c r="Q66" s="351">
        <f>Q67+Q68</f>
        <v>0</v>
      </c>
      <c r="R66" s="351">
        <f>R67+R68</f>
        <v>0</v>
      </c>
      <c r="S66" s="351">
        <f aca="true" t="shared" si="29" ref="S66:Z66">S67+S68</f>
        <v>0</v>
      </c>
      <c r="T66" s="351">
        <f t="shared" si="29"/>
        <v>0</v>
      </c>
      <c r="U66" s="351">
        <f t="shared" si="29"/>
        <v>0</v>
      </c>
      <c r="V66" s="351">
        <f t="shared" si="29"/>
        <v>0</v>
      </c>
      <c r="W66" s="351">
        <f t="shared" si="29"/>
        <v>0</v>
      </c>
      <c r="X66" s="351">
        <f t="shared" si="29"/>
        <v>0</v>
      </c>
      <c r="Y66" s="351">
        <f t="shared" si="29"/>
        <v>0</v>
      </c>
      <c r="Z66" s="351">
        <f t="shared" si="29"/>
        <v>0</v>
      </c>
      <c r="AA66" s="369"/>
      <c r="AB66" s="369"/>
      <c r="AC66" s="257"/>
      <c r="AD66" s="257"/>
      <c r="AE66" s="257"/>
    </row>
    <row r="67" spans="1:31" ht="17.25" customHeight="1">
      <c r="A67" s="179" t="s">
        <v>114</v>
      </c>
      <c r="B67" s="260">
        <v>3121</v>
      </c>
      <c r="C67" s="261">
        <v>410</v>
      </c>
      <c r="D67" s="145">
        <f t="shared" si="23"/>
        <v>0</v>
      </c>
      <c r="E67" s="145">
        <f t="shared" si="23"/>
        <v>0</v>
      </c>
      <c r="F67" s="145">
        <f t="shared" si="23"/>
        <v>0</v>
      </c>
      <c r="G67" s="145">
        <f t="shared" si="23"/>
        <v>0</v>
      </c>
      <c r="H67" s="145">
        <f t="shared" si="23"/>
        <v>0</v>
      </c>
      <c r="I67" s="218">
        <v>0</v>
      </c>
      <c r="J67" s="145">
        <f t="shared" si="24"/>
        <v>0</v>
      </c>
      <c r="K67" s="145">
        <f t="shared" si="24"/>
        <v>0</v>
      </c>
      <c r="L67" s="145">
        <f t="shared" si="24"/>
        <v>0</v>
      </c>
      <c r="M67" s="218">
        <v>0</v>
      </c>
      <c r="N67" s="145">
        <f t="shared" si="26"/>
        <v>0</v>
      </c>
      <c r="O67" s="145">
        <f t="shared" si="26"/>
        <v>0</v>
      </c>
      <c r="P67" s="218">
        <v>0</v>
      </c>
      <c r="Q67" s="351"/>
      <c r="R67" s="353"/>
      <c r="S67" s="353"/>
      <c r="T67" s="353"/>
      <c r="U67" s="353"/>
      <c r="V67" s="353"/>
      <c r="W67" s="353"/>
      <c r="X67" s="349">
        <f t="shared" si="17"/>
        <v>0</v>
      </c>
      <c r="Y67" s="353"/>
      <c r="Z67" s="353"/>
      <c r="AA67" s="369"/>
      <c r="AB67" s="369"/>
      <c r="AC67" s="257"/>
      <c r="AD67" s="257"/>
      <c r="AE67" s="257"/>
    </row>
    <row r="68" spans="1:31" s="111" customFormat="1" ht="17.25" customHeight="1">
      <c r="A68" s="179" t="s">
        <v>115</v>
      </c>
      <c r="B68" s="260">
        <v>3122</v>
      </c>
      <c r="C68" s="261">
        <v>420</v>
      </c>
      <c r="D68" s="145">
        <f t="shared" si="23"/>
        <v>0</v>
      </c>
      <c r="E68" s="145">
        <f t="shared" si="23"/>
        <v>0</v>
      </c>
      <c r="F68" s="145">
        <f t="shared" si="23"/>
        <v>0</v>
      </c>
      <c r="G68" s="145">
        <f t="shared" si="23"/>
        <v>0</v>
      </c>
      <c r="H68" s="145">
        <f t="shared" si="23"/>
        <v>0</v>
      </c>
      <c r="I68" s="218">
        <v>0</v>
      </c>
      <c r="J68" s="145">
        <f t="shared" si="24"/>
        <v>0</v>
      </c>
      <c r="K68" s="145">
        <f t="shared" si="24"/>
        <v>0</v>
      </c>
      <c r="L68" s="145">
        <f t="shared" si="24"/>
        <v>0</v>
      </c>
      <c r="M68" s="218">
        <v>0</v>
      </c>
      <c r="N68" s="145">
        <f t="shared" si="26"/>
        <v>0</v>
      </c>
      <c r="O68" s="145">
        <f t="shared" si="26"/>
        <v>0</v>
      </c>
      <c r="P68" s="218">
        <v>0</v>
      </c>
      <c r="Q68" s="357"/>
      <c r="R68" s="365"/>
      <c r="S68" s="371"/>
      <c r="T68" s="372"/>
      <c r="U68" s="354"/>
      <c r="V68" s="372"/>
      <c r="W68" s="372"/>
      <c r="X68" s="349">
        <f t="shared" si="17"/>
        <v>0</v>
      </c>
      <c r="Y68" s="369"/>
      <c r="Z68" s="369"/>
      <c r="AA68" s="369"/>
      <c r="AB68" s="369"/>
      <c r="AC68" s="257"/>
      <c r="AD68" s="257"/>
      <c r="AE68" s="257"/>
    </row>
    <row r="69" spans="1:31" ht="17.25" customHeight="1">
      <c r="A69" s="263" t="s">
        <v>116</v>
      </c>
      <c r="B69" s="264">
        <v>3130</v>
      </c>
      <c r="C69" s="265">
        <v>430</v>
      </c>
      <c r="D69" s="145">
        <f t="shared" si="23"/>
        <v>0</v>
      </c>
      <c r="E69" s="145">
        <f t="shared" si="23"/>
        <v>0</v>
      </c>
      <c r="F69" s="145">
        <f t="shared" si="23"/>
        <v>0</v>
      </c>
      <c r="G69" s="145">
        <f t="shared" si="23"/>
        <v>0</v>
      </c>
      <c r="H69" s="145">
        <f t="shared" si="23"/>
        <v>0</v>
      </c>
      <c r="I69" s="218">
        <v>0</v>
      </c>
      <c r="J69" s="145">
        <f t="shared" si="24"/>
        <v>0</v>
      </c>
      <c r="K69" s="145">
        <f t="shared" si="24"/>
        <v>0</v>
      </c>
      <c r="L69" s="145">
        <f t="shared" si="24"/>
        <v>0</v>
      </c>
      <c r="M69" s="218">
        <v>0</v>
      </c>
      <c r="N69" s="145">
        <f t="shared" si="26"/>
        <v>0</v>
      </c>
      <c r="O69" s="145">
        <f t="shared" si="26"/>
        <v>0</v>
      </c>
      <c r="P69" s="218">
        <v>0</v>
      </c>
      <c r="Q69" s="357">
        <f>Q70+Q71</f>
        <v>0</v>
      </c>
      <c r="R69" s="357">
        <f>R70+R71</f>
        <v>0</v>
      </c>
      <c r="S69" s="357">
        <f aca="true" t="shared" si="30" ref="S69:Z69">S70+S71</f>
        <v>0</v>
      </c>
      <c r="T69" s="357">
        <f t="shared" si="30"/>
        <v>0</v>
      </c>
      <c r="U69" s="357">
        <f t="shared" si="30"/>
        <v>0</v>
      </c>
      <c r="V69" s="357">
        <f t="shared" si="30"/>
        <v>0</v>
      </c>
      <c r="W69" s="357">
        <f t="shared" si="30"/>
        <v>0</v>
      </c>
      <c r="X69" s="357">
        <f t="shared" si="30"/>
        <v>0</v>
      </c>
      <c r="Y69" s="357">
        <f t="shared" si="30"/>
        <v>0</v>
      </c>
      <c r="Z69" s="357">
        <f t="shared" si="30"/>
        <v>0</v>
      </c>
      <c r="AA69" s="369"/>
      <c r="AB69" s="369"/>
      <c r="AC69" s="257"/>
      <c r="AD69" s="257"/>
      <c r="AE69" s="257"/>
    </row>
    <row r="70" spans="1:31" ht="17.25" customHeight="1">
      <c r="A70" s="179" t="s">
        <v>117</v>
      </c>
      <c r="B70" s="266">
        <v>3131</v>
      </c>
      <c r="C70" s="266">
        <v>440</v>
      </c>
      <c r="D70" s="145">
        <f t="shared" si="23"/>
        <v>0</v>
      </c>
      <c r="E70" s="145">
        <f t="shared" si="23"/>
        <v>0</v>
      </c>
      <c r="F70" s="145">
        <f t="shared" si="23"/>
        <v>0</v>
      </c>
      <c r="G70" s="145">
        <f t="shared" si="23"/>
        <v>0</v>
      </c>
      <c r="H70" s="145">
        <f t="shared" si="23"/>
        <v>0</v>
      </c>
      <c r="I70" s="218">
        <v>0</v>
      </c>
      <c r="J70" s="145">
        <f t="shared" si="24"/>
        <v>0</v>
      </c>
      <c r="K70" s="145">
        <f t="shared" si="24"/>
        <v>0</v>
      </c>
      <c r="L70" s="145">
        <f t="shared" si="24"/>
        <v>0</v>
      </c>
      <c r="M70" s="218">
        <v>0</v>
      </c>
      <c r="N70" s="145">
        <f t="shared" si="26"/>
        <v>0</v>
      </c>
      <c r="O70" s="145">
        <f t="shared" si="26"/>
        <v>0</v>
      </c>
      <c r="P70" s="218">
        <v>0</v>
      </c>
      <c r="Q70" s="357"/>
      <c r="R70" s="365"/>
      <c r="S70" s="371"/>
      <c r="T70" s="372"/>
      <c r="U70" s="354"/>
      <c r="V70" s="372"/>
      <c r="W70" s="372"/>
      <c r="X70" s="349">
        <f t="shared" si="17"/>
        <v>0</v>
      </c>
      <c r="Y70" s="369"/>
      <c r="Z70" s="369"/>
      <c r="AA70" s="369"/>
      <c r="AB70" s="369"/>
      <c r="AC70" s="257"/>
      <c r="AD70" s="257"/>
      <c r="AE70" s="257"/>
    </row>
    <row r="71" spans="1:31" ht="17.25" customHeight="1">
      <c r="A71" s="179" t="s">
        <v>118</v>
      </c>
      <c r="B71" s="267">
        <v>3132</v>
      </c>
      <c r="C71" s="267">
        <v>450</v>
      </c>
      <c r="D71" s="145">
        <f t="shared" si="23"/>
        <v>0</v>
      </c>
      <c r="E71" s="145">
        <f t="shared" si="23"/>
        <v>0</v>
      </c>
      <c r="F71" s="145">
        <f t="shared" si="23"/>
        <v>0</v>
      </c>
      <c r="G71" s="145">
        <f t="shared" si="23"/>
        <v>0</v>
      </c>
      <c r="H71" s="145">
        <f t="shared" si="23"/>
        <v>0</v>
      </c>
      <c r="I71" s="218">
        <v>0</v>
      </c>
      <c r="J71" s="145">
        <f t="shared" si="24"/>
        <v>0</v>
      </c>
      <c r="K71" s="147">
        <f t="shared" si="24"/>
        <v>0</v>
      </c>
      <c r="L71" s="147">
        <f t="shared" si="24"/>
        <v>0</v>
      </c>
      <c r="M71" s="218">
        <v>0</v>
      </c>
      <c r="N71" s="145">
        <f t="shared" si="26"/>
        <v>0</v>
      </c>
      <c r="O71" s="145">
        <f t="shared" si="26"/>
        <v>0</v>
      </c>
      <c r="P71" s="218">
        <v>0</v>
      </c>
      <c r="Q71" s="351"/>
      <c r="R71" s="353"/>
      <c r="S71" s="353"/>
      <c r="T71" s="353"/>
      <c r="U71" s="353"/>
      <c r="V71" s="353"/>
      <c r="W71" s="353"/>
      <c r="X71" s="349">
        <f t="shared" si="17"/>
        <v>0</v>
      </c>
      <c r="Y71" s="353"/>
      <c r="Z71" s="353"/>
      <c r="AA71" s="369"/>
      <c r="AB71" s="369"/>
      <c r="AC71" s="257"/>
      <c r="AD71" s="257"/>
      <c r="AE71" s="257"/>
    </row>
    <row r="72" spans="1:31" ht="16.5" customHeight="1">
      <c r="A72" s="249" t="s">
        <v>119</v>
      </c>
      <c r="B72" s="260">
        <v>3140</v>
      </c>
      <c r="C72" s="260">
        <v>460</v>
      </c>
      <c r="D72" s="145">
        <f t="shared" si="23"/>
        <v>0</v>
      </c>
      <c r="E72" s="145">
        <f t="shared" si="23"/>
        <v>0</v>
      </c>
      <c r="F72" s="145">
        <f t="shared" si="23"/>
        <v>0</v>
      </c>
      <c r="G72" s="145">
        <f t="shared" si="23"/>
        <v>0</v>
      </c>
      <c r="H72" s="145">
        <f t="shared" si="23"/>
        <v>0</v>
      </c>
      <c r="I72" s="218">
        <v>0</v>
      </c>
      <c r="J72" s="145">
        <f t="shared" si="24"/>
        <v>0</v>
      </c>
      <c r="K72" s="145">
        <f t="shared" si="24"/>
        <v>0</v>
      </c>
      <c r="L72" s="145">
        <f t="shared" si="24"/>
        <v>0</v>
      </c>
      <c r="M72" s="218">
        <v>0</v>
      </c>
      <c r="N72" s="145">
        <f t="shared" si="26"/>
        <v>0</v>
      </c>
      <c r="O72" s="145">
        <f t="shared" si="26"/>
        <v>0</v>
      </c>
      <c r="P72" s="218">
        <v>0</v>
      </c>
      <c r="Q72" s="357">
        <f>Q73+Q74+Q75</f>
        <v>0</v>
      </c>
      <c r="R72" s="357">
        <f>R73+R74+R75</f>
        <v>0</v>
      </c>
      <c r="S72" s="357">
        <f aca="true" t="shared" si="31" ref="S72:Z72">S73+S74+S75</f>
        <v>0</v>
      </c>
      <c r="T72" s="357">
        <f t="shared" si="31"/>
        <v>0</v>
      </c>
      <c r="U72" s="357">
        <f t="shared" si="31"/>
        <v>0</v>
      </c>
      <c r="V72" s="357">
        <f t="shared" si="31"/>
        <v>0</v>
      </c>
      <c r="W72" s="357">
        <f t="shared" si="31"/>
        <v>0</v>
      </c>
      <c r="X72" s="357">
        <f t="shared" si="31"/>
        <v>0</v>
      </c>
      <c r="Y72" s="357">
        <f t="shared" si="31"/>
        <v>0</v>
      </c>
      <c r="Z72" s="357">
        <f t="shared" si="31"/>
        <v>0</v>
      </c>
      <c r="AA72" s="369"/>
      <c r="AB72" s="369"/>
      <c r="AC72" s="257"/>
      <c r="AD72" s="257"/>
      <c r="AE72" s="257"/>
    </row>
    <row r="73" spans="1:31" ht="16.5" customHeight="1">
      <c r="A73" s="179" t="s">
        <v>120</v>
      </c>
      <c r="B73" s="260">
        <v>3141</v>
      </c>
      <c r="C73" s="260">
        <v>470</v>
      </c>
      <c r="D73" s="145">
        <f t="shared" si="23"/>
        <v>0</v>
      </c>
      <c r="E73" s="145">
        <f t="shared" si="23"/>
        <v>0</v>
      </c>
      <c r="F73" s="145">
        <f t="shared" si="23"/>
        <v>0</v>
      </c>
      <c r="G73" s="145">
        <f t="shared" si="23"/>
        <v>0</v>
      </c>
      <c r="H73" s="145">
        <f t="shared" si="23"/>
        <v>0</v>
      </c>
      <c r="I73" s="218">
        <v>0</v>
      </c>
      <c r="J73" s="145">
        <f t="shared" si="24"/>
        <v>0</v>
      </c>
      <c r="K73" s="145">
        <f t="shared" si="24"/>
        <v>0</v>
      </c>
      <c r="L73" s="145">
        <f t="shared" si="24"/>
        <v>0</v>
      </c>
      <c r="M73" s="218">
        <v>0</v>
      </c>
      <c r="N73" s="145">
        <f t="shared" si="26"/>
        <v>0</v>
      </c>
      <c r="O73" s="145">
        <f t="shared" si="26"/>
        <v>0</v>
      </c>
      <c r="P73" s="218">
        <v>0</v>
      </c>
      <c r="Q73" s="357"/>
      <c r="R73" s="365"/>
      <c r="S73" s="371"/>
      <c r="T73" s="372"/>
      <c r="U73" s="354"/>
      <c r="V73" s="372"/>
      <c r="W73" s="372"/>
      <c r="X73" s="349">
        <f t="shared" si="17"/>
        <v>0</v>
      </c>
      <c r="Y73" s="369"/>
      <c r="Z73" s="369"/>
      <c r="AA73" s="369"/>
      <c r="AB73" s="369"/>
      <c r="AC73" s="257"/>
      <c r="AD73" s="257"/>
      <c r="AE73" s="257"/>
    </row>
    <row r="74" spans="1:31" ht="16.5" customHeight="1">
      <c r="A74" s="179" t="s">
        <v>121</v>
      </c>
      <c r="B74" s="260">
        <v>3142</v>
      </c>
      <c r="C74" s="260">
        <v>480</v>
      </c>
      <c r="D74" s="145">
        <f t="shared" si="23"/>
        <v>0</v>
      </c>
      <c r="E74" s="145">
        <f t="shared" si="23"/>
        <v>0</v>
      </c>
      <c r="F74" s="145">
        <f t="shared" si="23"/>
        <v>0</v>
      </c>
      <c r="G74" s="145">
        <f t="shared" si="23"/>
        <v>0</v>
      </c>
      <c r="H74" s="145">
        <f t="shared" si="23"/>
        <v>0</v>
      </c>
      <c r="I74" s="218">
        <v>0</v>
      </c>
      <c r="J74" s="145">
        <f t="shared" si="24"/>
        <v>0</v>
      </c>
      <c r="K74" s="145">
        <f t="shared" si="24"/>
        <v>0</v>
      </c>
      <c r="L74" s="145">
        <f t="shared" si="24"/>
        <v>0</v>
      </c>
      <c r="M74" s="218">
        <v>0</v>
      </c>
      <c r="N74" s="145">
        <f t="shared" si="26"/>
        <v>0</v>
      </c>
      <c r="O74" s="145">
        <f t="shared" si="26"/>
        <v>0</v>
      </c>
      <c r="P74" s="218">
        <v>0</v>
      </c>
      <c r="Q74" s="357"/>
      <c r="R74" s="365"/>
      <c r="S74" s="371"/>
      <c r="T74" s="372"/>
      <c r="U74" s="354"/>
      <c r="V74" s="372"/>
      <c r="W74" s="372"/>
      <c r="X74" s="349">
        <f t="shared" si="17"/>
        <v>0</v>
      </c>
      <c r="Y74" s="369"/>
      <c r="Z74" s="369"/>
      <c r="AA74" s="369"/>
      <c r="AB74" s="369"/>
      <c r="AC74" s="257"/>
      <c r="AD74" s="257"/>
      <c r="AE74" s="257"/>
    </row>
    <row r="75" spans="1:31" ht="16.5" customHeight="1">
      <c r="A75" s="171" t="s">
        <v>122</v>
      </c>
      <c r="B75" s="260">
        <v>3143</v>
      </c>
      <c r="C75" s="260">
        <v>490</v>
      </c>
      <c r="D75" s="145">
        <f t="shared" si="23"/>
        <v>0</v>
      </c>
      <c r="E75" s="145">
        <f t="shared" si="23"/>
        <v>0</v>
      </c>
      <c r="F75" s="145">
        <f t="shared" si="23"/>
        <v>0</v>
      </c>
      <c r="G75" s="145">
        <f t="shared" si="23"/>
        <v>0</v>
      </c>
      <c r="H75" s="145">
        <f t="shared" si="23"/>
        <v>0</v>
      </c>
      <c r="I75" s="218">
        <v>0</v>
      </c>
      <c r="J75" s="145">
        <f t="shared" si="24"/>
        <v>0</v>
      </c>
      <c r="K75" s="145">
        <f t="shared" si="24"/>
        <v>0</v>
      </c>
      <c r="L75" s="145">
        <f t="shared" si="24"/>
        <v>0</v>
      </c>
      <c r="M75" s="218">
        <v>0</v>
      </c>
      <c r="N75" s="145">
        <f t="shared" si="26"/>
        <v>0</v>
      </c>
      <c r="O75" s="145">
        <f t="shared" si="26"/>
        <v>0</v>
      </c>
      <c r="P75" s="218">
        <v>0</v>
      </c>
      <c r="Q75" s="351"/>
      <c r="R75" s="351"/>
      <c r="S75" s="351"/>
      <c r="T75" s="351"/>
      <c r="U75" s="351"/>
      <c r="V75" s="351"/>
      <c r="W75" s="351"/>
      <c r="X75" s="349">
        <f t="shared" si="17"/>
        <v>0</v>
      </c>
      <c r="Y75" s="351"/>
      <c r="Z75" s="351"/>
      <c r="AA75" s="369"/>
      <c r="AB75" s="369"/>
      <c r="AC75" s="257"/>
      <c r="AD75" s="257"/>
      <c r="AE75" s="257"/>
    </row>
    <row r="76" spans="1:31" ht="16.5" customHeight="1">
      <c r="A76" s="268" t="s">
        <v>123</v>
      </c>
      <c r="B76" s="269">
        <v>3150</v>
      </c>
      <c r="C76" s="269">
        <v>500</v>
      </c>
      <c r="D76" s="189">
        <f t="shared" si="23"/>
        <v>0</v>
      </c>
      <c r="E76" s="189">
        <f t="shared" si="23"/>
        <v>0</v>
      </c>
      <c r="F76" s="189">
        <f t="shared" si="23"/>
        <v>0</v>
      </c>
      <c r="G76" s="189">
        <f t="shared" si="23"/>
        <v>0</v>
      </c>
      <c r="H76" s="189">
        <f t="shared" si="23"/>
        <v>0</v>
      </c>
      <c r="I76" s="218">
        <v>0</v>
      </c>
      <c r="J76" s="189">
        <f t="shared" si="24"/>
        <v>0</v>
      </c>
      <c r="K76" s="189">
        <f t="shared" si="24"/>
        <v>0</v>
      </c>
      <c r="L76" s="189">
        <f t="shared" si="24"/>
        <v>0</v>
      </c>
      <c r="M76" s="218">
        <v>0</v>
      </c>
      <c r="N76" s="189">
        <f t="shared" si="26"/>
        <v>0</v>
      </c>
      <c r="O76" s="189">
        <f t="shared" si="26"/>
        <v>0</v>
      </c>
      <c r="P76" s="218">
        <v>0</v>
      </c>
      <c r="Q76" s="357"/>
      <c r="R76" s="371"/>
      <c r="S76" s="371"/>
      <c r="T76" s="372"/>
      <c r="U76" s="373"/>
      <c r="V76" s="372"/>
      <c r="W76" s="372"/>
      <c r="X76" s="349">
        <f t="shared" si="17"/>
        <v>0</v>
      </c>
      <c r="Y76" s="374"/>
      <c r="Z76" s="374"/>
      <c r="AA76" s="374"/>
      <c r="AB76" s="374"/>
      <c r="AC76" s="270"/>
      <c r="AD76" s="270"/>
      <c r="AE76" s="270"/>
    </row>
    <row r="77" spans="1:31" s="201" customFormat="1" ht="14.25" customHeight="1">
      <c r="A77" s="238" t="s">
        <v>124</v>
      </c>
      <c r="B77" s="271">
        <v>3160</v>
      </c>
      <c r="C77" s="271">
        <v>510</v>
      </c>
      <c r="D77" s="145">
        <f t="shared" si="23"/>
        <v>0</v>
      </c>
      <c r="E77" s="145">
        <f t="shared" si="23"/>
        <v>0</v>
      </c>
      <c r="F77" s="145">
        <f t="shared" si="23"/>
        <v>0</v>
      </c>
      <c r="G77" s="145">
        <f t="shared" si="23"/>
        <v>0</v>
      </c>
      <c r="H77" s="145">
        <f t="shared" si="23"/>
        <v>0</v>
      </c>
      <c r="I77" s="218">
        <v>0</v>
      </c>
      <c r="J77" s="145">
        <f t="shared" si="24"/>
        <v>0</v>
      </c>
      <c r="K77" s="145">
        <f t="shared" si="24"/>
        <v>0</v>
      </c>
      <c r="L77" s="145">
        <f t="shared" si="24"/>
        <v>0</v>
      </c>
      <c r="M77" s="218">
        <v>0</v>
      </c>
      <c r="N77" s="145">
        <f t="shared" si="26"/>
        <v>0</v>
      </c>
      <c r="O77" s="145">
        <f t="shared" si="26"/>
        <v>0</v>
      </c>
      <c r="P77" s="218">
        <v>0</v>
      </c>
      <c r="Q77" s="375"/>
      <c r="R77" s="365"/>
      <c r="S77" s="365"/>
      <c r="T77" s="353"/>
      <c r="U77" s="354"/>
      <c r="V77" s="353"/>
      <c r="W77" s="353"/>
      <c r="X77" s="349">
        <f t="shared" si="17"/>
        <v>0</v>
      </c>
      <c r="Y77" s="369"/>
      <c r="Z77" s="369"/>
      <c r="AA77" s="369"/>
      <c r="AB77" s="369"/>
      <c r="AC77" s="257"/>
      <c r="AD77" s="257"/>
      <c r="AE77" s="257"/>
    </row>
    <row r="78" spans="1:64" ht="15" customHeight="1" hidden="1">
      <c r="A78" s="272" t="s">
        <v>125</v>
      </c>
      <c r="B78" s="273">
        <v>2400</v>
      </c>
      <c r="C78" s="273">
        <v>500</v>
      </c>
      <c r="D78" s="145">
        <f t="shared" si="23"/>
        <v>0</v>
      </c>
      <c r="E78" s="145">
        <f t="shared" si="23"/>
        <v>0</v>
      </c>
      <c r="F78" s="145">
        <f t="shared" si="23"/>
        <v>0</v>
      </c>
      <c r="G78" s="145">
        <f t="shared" si="23"/>
        <v>0</v>
      </c>
      <c r="H78" s="145">
        <f t="shared" si="23"/>
        <v>0</v>
      </c>
      <c r="I78" s="218">
        <v>0</v>
      </c>
      <c r="J78" s="145">
        <f t="shared" si="24"/>
        <v>0</v>
      </c>
      <c r="K78" s="145">
        <f t="shared" si="24"/>
        <v>0</v>
      </c>
      <c r="L78" s="145">
        <f t="shared" si="24"/>
        <v>0</v>
      </c>
      <c r="M78" s="145"/>
      <c r="N78" s="145">
        <f t="shared" si="26"/>
        <v>0</v>
      </c>
      <c r="O78" s="145">
        <f t="shared" si="26"/>
        <v>0</v>
      </c>
      <c r="P78" s="338"/>
      <c r="Q78" s="275">
        <f>Q79+Q80+Q86+Q87+Q88</f>
        <v>0</v>
      </c>
      <c r="R78" s="275">
        <f aca="true" t="shared" si="32" ref="R78:W78">R79+R80+R86+R87+R88</f>
        <v>0</v>
      </c>
      <c r="S78" s="275">
        <f t="shared" si="32"/>
        <v>0</v>
      </c>
      <c r="T78" s="275">
        <f t="shared" si="32"/>
        <v>0</v>
      </c>
      <c r="U78" s="275">
        <f t="shared" si="32"/>
        <v>0</v>
      </c>
      <c r="V78" s="275">
        <f t="shared" si="32"/>
        <v>0</v>
      </c>
      <c r="W78" s="275">
        <f t="shared" si="32"/>
        <v>0</v>
      </c>
      <c r="X78" s="275">
        <f>X79+X80+X86+X87+X88</f>
        <v>0</v>
      </c>
      <c r="Y78" s="275">
        <f>Y79+Y80+Y86+Y87+Y88</f>
        <v>0</v>
      </c>
      <c r="Z78" s="275">
        <f>Z79+Z80+Z86+Z87+Z88</f>
        <v>0</v>
      </c>
      <c r="AA78" s="276"/>
      <c r="AB78" s="277"/>
      <c r="AC78" s="278"/>
      <c r="AD78" s="279"/>
      <c r="AE78" s="280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31" s="284" customFormat="1" ht="26.25" customHeight="1" hidden="1">
      <c r="A79" s="281" t="s">
        <v>126</v>
      </c>
      <c r="B79" s="260">
        <v>2410</v>
      </c>
      <c r="C79" s="260">
        <v>510</v>
      </c>
      <c r="D79" s="189">
        <f t="shared" si="23"/>
        <v>0</v>
      </c>
      <c r="E79" s="189">
        <f t="shared" si="23"/>
        <v>0</v>
      </c>
      <c r="F79" s="189">
        <f t="shared" si="23"/>
        <v>0</v>
      </c>
      <c r="G79" s="189">
        <f t="shared" si="23"/>
        <v>0</v>
      </c>
      <c r="H79" s="189">
        <f t="shared" si="23"/>
        <v>0</v>
      </c>
      <c r="I79" s="218">
        <v>0</v>
      </c>
      <c r="J79" s="189">
        <f t="shared" si="24"/>
        <v>0</v>
      </c>
      <c r="K79" s="189">
        <f t="shared" si="24"/>
        <v>0</v>
      </c>
      <c r="L79" s="189">
        <f t="shared" si="24"/>
        <v>0</v>
      </c>
      <c r="M79" s="189"/>
      <c r="N79" s="189">
        <f t="shared" si="26"/>
        <v>0</v>
      </c>
      <c r="O79" s="189">
        <f t="shared" si="26"/>
        <v>0</v>
      </c>
      <c r="P79" s="339"/>
      <c r="Q79" s="191"/>
      <c r="R79" s="262"/>
      <c r="S79" s="262"/>
      <c r="T79" s="193"/>
      <c r="U79" s="194"/>
      <c r="V79" s="193"/>
      <c r="W79" s="193"/>
      <c r="X79" s="158">
        <f>U79+W79-Z79</f>
        <v>0</v>
      </c>
      <c r="Y79" s="270"/>
      <c r="Z79" s="270"/>
      <c r="AA79" s="270"/>
      <c r="AB79" s="270"/>
      <c r="AC79" s="270"/>
      <c r="AD79" s="270"/>
      <c r="AE79" s="270"/>
    </row>
    <row r="80" spans="1:31" s="201" customFormat="1" ht="27" customHeight="1" hidden="1">
      <c r="A80" s="281" t="s">
        <v>127</v>
      </c>
      <c r="B80" s="260">
        <v>2420</v>
      </c>
      <c r="C80" s="260">
        <v>520</v>
      </c>
      <c r="D80" s="145">
        <f t="shared" si="23"/>
        <v>0</v>
      </c>
      <c r="E80" s="145">
        <f t="shared" si="23"/>
        <v>0</v>
      </c>
      <c r="F80" s="145">
        <f t="shared" si="23"/>
        <v>0</v>
      </c>
      <c r="G80" s="145">
        <f t="shared" si="23"/>
        <v>0</v>
      </c>
      <c r="H80" s="145">
        <f t="shared" si="23"/>
        <v>0</v>
      </c>
      <c r="I80" s="218">
        <v>0</v>
      </c>
      <c r="J80" s="145">
        <f t="shared" si="24"/>
        <v>0</v>
      </c>
      <c r="K80" s="145">
        <f t="shared" si="24"/>
        <v>0</v>
      </c>
      <c r="L80" s="145">
        <f t="shared" si="24"/>
        <v>0</v>
      </c>
      <c r="M80" s="145"/>
      <c r="N80" s="145">
        <f t="shared" si="26"/>
        <v>0</v>
      </c>
      <c r="O80" s="145">
        <f t="shared" si="26"/>
        <v>0</v>
      </c>
      <c r="P80" s="145"/>
      <c r="Q80" s="214"/>
      <c r="R80" s="244"/>
      <c r="S80" s="244"/>
      <c r="T80" s="178"/>
      <c r="U80" s="167"/>
      <c r="V80" s="178"/>
      <c r="W80" s="178"/>
      <c r="X80" s="158">
        <f>U80+W80-Z80</f>
        <v>0</v>
      </c>
      <c r="Y80" s="257"/>
      <c r="Z80" s="257"/>
      <c r="AA80" s="257"/>
      <c r="AB80" s="257"/>
      <c r="AC80" s="257"/>
      <c r="AD80" s="257"/>
      <c r="AE80" s="257"/>
    </row>
    <row r="81" spans="1:31" s="111" customFormat="1" ht="29.25" customHeight="1">
      <c r="A81" s="285"/>
      <c r="B81" s="286"/>
      <c r="C81" s="286"/>
      <c r="D81" s="205"/>
      <c r="E81" s="206">
        <v>3</v>
      </c>
      <c r="F81" s="205"/>
      <c r="G81" s="205"/>
      <c r="H81" s="205"/>
      <c r="I81" s="205"/>
      <c r="J81" s="205"/>
      <c r="K81" s="205"/>
      <c r="L81" s="205"/>
      <c r="M81" s="205"/>
      <c r="N81" s="287" t="s">
        <v>86</v>
      </c>
      <c r="O81" s="287"/>
      <c r="P81" s="288"/>
      <c r="Q81" s="207"/>
      <c r="R81" s="289"/>
      <c r="S81" s="289"/>
      <c r="T81" s="209"/>
      <c r="U81" s="290"/>
      <c r="V81" s="209"/>
      <c r="W81" s="209"/>
      <c r="X81" s="291"/>
      <c r="Y81" s="291"/>
      <c r="Z81" s="291"/>
      <c r="AA81" s="291"/>
      <c r="AB81" s="291"/>
      <c r="AC81" s="291"/>
      <c r="AD81" s="291"/>
      <c r="AE81" s="291"/>
    </row>
    <row r="82" spans="1:31" s="201" customFormat="1" ht="17.25" customHeight="1">
      <c r="A82" s="292">
        <v>1</v>
      </c>
      <c r="B82" s="293">
        <v>2</v>
      </c>
      <c r="C82" s="293">
        <v>3</v>
      </c>
      <c r="D82" s="133">
        <v>4</v>
      </c>
      <c r="E82" s="133">
        <v>5</v>
      </c>
      <c r="F82" s="133"/>
      <c r="G82" s="133"/>
      <c r="H82" s="133">
        <v>6</v>
      </c>
      <c r="I82" s="133">
        <v>7</v>
      </c>
      <c r="J82" s="133">
        <v>8</v>
      </c>
      <c r="K82" s="133">
        <v>9</v>
      </c>
      <c r="L82" s="133">
        <v>10</v>
      </c>
      <c r="M82" s="133">
        <v>11</v>
      </c>
      <c r="N82" s="133">
        <v>12</v>
      </c>
      <c r="O82" s="133">
        <v>13</v>
      </c>
      <c r="P82" s="133">
        <v>14</v>
      </c>
      <c r="Q82" s="214"/>
      <c r="R82" s="244"/>
      <c r="S82" s="244"/>
      <c r="T82" s="178"/>
      <c r="U82" s="167"/>
      <c r="V82" s="178"/>
      <c r="W82" s="178"/>
      <c r="X82" s="158">
        <f>U82+W82-Z82</f>
        <v>0</v>
      </c>
      <c r="Y82" s="257"/>
      <c r="Z82" s="257"/>
      <c r="AA82" s="257"/>
      <c r="AB82" s="257"/>
      <c r="AC82" s="257"/>
      <c r="AD82" s="257"/>
      <c r="AE82" s="257"/>
    </row>
    <row r="83" spans="1:39" s="294" customFormat="1" ht="17.25" customHeight="1">
      <c r="A83" s="272" t="s">
        <v>125</v>
      </c>
      <c r="B83" s="273">
        <v>3200</v>
      </c>
      <c r="C83" s="273">
        <v>520</v>
      </c>
      <c r="D83" s="376">
        <f aca="true" t="shared" si="33" ref="D83:H100">Q83</f>
        <v>3200000</v>
      </c>
      <c r="E83" s="218">
        <f t="shared" si="33"/>
        <v>0</v>
      </c>
      <c r="F83" s="218">
        <f t="shared" si="33"/>
        <v>0</v>
      </c>
      <c r="G83" s="218">
        <f t="shared" si="33"/>
        <v>0</v>
      </c>
      <c r="H83" s="218">
        <f t="shared" si="33"/>
        <v>0</v>
      </c>
      <c r="I83" s="218">
        <v>0</v>
      </c>
      <c r="J83" s="218">
        <f aca="true" t="shared" si="34" ref="J83:L100">V83</f>
        <v>0</v>
      </c>
      <c r="K83" s="340">
        <f t="shared" si="34"/>
        <v>2900000</v>
      </c>
      <c r="L83" s="340">
        <f t="shared" si="34"/>
        <v>2900000</v>
      </c>
      <c r="M83" s="219">
        <v>0</v>
      </c>
      <c r="N83" s="340">
        <f aca="true" t="shared" si="35" ref="N83:O98">Y83</f>
        <v>2900000</v>
      </c>
      <c r="O83" s="218">
        <f t="shared" si="35"/>
        <v>0</v>
      </c>
      <c r="P83" s="218">
        <v>0</v>
      </c>
      <c r="Q83" s="377">
        <f>Q84+Q85+Q86+Q87</f>
        <v>3200000</v>
      </c>
      <c r="R83" s="348">
        <f aca="true" t="shared" si="36" ref="R83:AM83">R84+R85+R86+R87</f>
        <v>0</v>
      </c>
      <c r="S83" s="348">
        <f t="shared" si="36"/>
        <v>0</v>
      </c>
      <c r="T83" s="348">
        <f t="shared" si="36"/>
        <v>0</v>
      </c>
      <c r="U83" s="348">
        <f t="shared" si="36"/>
        <v>0</v>
      </c>
      <c r="V83" s="348">
        <f t="shared" si="36"/>
        <v>0</v>
      </c>
      <c r="W83" s="377">
        <f t="shared" si="36"/>
        <v>2900000</v>
      </c>
      <c r="X83" s="377">
        <f t="shared" si="36"/>
        <v>2900000</v>
      </c>
      <c r="Y83" s="348">
        <f t="shared" si="36"/>
        <v>2900000</v>
      </c>
      <c r="Z83" s="348">
        <f t="shared" si="36"/>
        <v>0</v>
      </c>
      <c r="AA83" s="348">
        <f t="shared" si="36"/>
        <v>0</v>
      </c>
      <c r="AB83" s="348">
        <f t="shared" si="36"/>
        <v>0</v>
      </c>
      <c r="AC83" s="348">
        <f t="shared" si="36"/>
        <v>0</v>
      </c>
      <c r="AD83" s="348">
        <f t="shared" si="36"/>
        <v>0</v>
      </c>
      <c r="AE83" s="220">
        <f t="shared" si="36"/>
        <v>0</v>
      </c>
      <c r="AF83" s="220">
        <f t="shared" si="36"/>
        <v>0</v>
      </c>
      <c r="AG83" s="220">
        <f t="shared" si="36"/>
        <v>0</v>
      </c>
      <c r="AH83" s="220">
        <f t="shared" si="36"/>
        <v>0</v>
      </c>
      <c r="AI83" s="220">
        <f t="shared" si="36"/>
        <v>0</v>
      </c>
      <c r="AJ83" s="220">
        <f t="shared" si="36"/>
        <v>0</v>
      </c>
      <c r="AK83" s="220">
        <f t="shared" si="36"/>
        <v>0</v>
      </c>
      <c r="AL83" s="220">
        <f t="shared" si="36"/>
        <v>0</v>
      </c>
      <c r="AM83" s="220">
        <f t="shared" si="36"/>
        <v>0</v>
      </c>
    </row>
    <row r="84" spans="1:31" s="294" customFormat="1" ht="27.75" customHeight="1">
      <c r="A84" s="281" t="s">
        <v>126</v>
      </c>
      <c r="B84" s="260">
        <v>3210</v>
      </c>
      <c r="C84" s="260">
        <v>530</v>
      </c>
      <c r="D84" s="376">
        <f t="shared" si="33"/>
        <v>3200000</v>
      </c>
      <c r="E84" s="218">
        <f t="shared" si="33"/>
        <v>0</v>
      </c>
      <c r="F84" s="218">
        <f t="shared" si="33"/>
        <v>0</v>
      </c>
      <c r="G84" s="218">
        <f t="shared" si="33"/>
        <v>0</v>
      </c>
      <c r="H84" s="218">
        <f t="shared" si="33"/>
        <v>0</v>
      </c>
      <c r="I84" s="218">
        <v>0</v>
      </c>
      <c r="J84" s="218">
        <f t="shared" si="34"/>
        <v>0</v>
      </c>
      <c r="K84" s="340">
        <f t="shared" si="34"/>
        <v>2900000</v>
      </c>
      <c r="L84" s="340">
        <f t="shared" si="34"/>
        <v>2900000</v>
      </c>
      <c r="M84" s="219">
        <v>0</v>
      </c>
      <c r="N84" s="340">
        <f t="shared" si="35"/>
        <v>2900000</v>
      </c>
      <c r="O84" s="218">
        <f t="shared" si="35"/>
        <v>0</v>
      </c>
      <c r="P84" s="218">
        <v>0</v>
      </c>
      <c r="Q84" s="377">
        <v>3200000</v>
      </c>
      <c r="R84" s="378"/>
      <c r="S84" s="378"/>
      <c r="T84" s="363"/>
      <c r="U84" s="379"/>
      <c r="V84" s="363"/>
      <c r="W84" s="380">
        <v>2900000</v>
      </c>
      <c r="X84" s="381">
        <f>U84+W84-Z84</f>
        <v>2900000</v>
      </c>
      <c r="Y84" s="382">
        <v>2900000</v>
      </c>
      <c r="Z84" s="382"/>
      <c r="AA84" s="382"/>
      <c r="AB84" s="382"/>
      <c r="AC84" s="382"/>
      <c r="AD84" s="382"/>
      <c r="AE84" s="297"/>
    </row>
    <row r="85" spans="1:31" s="294" customFormat="1" ht="30" customHeight="1">
      <c r="A85" s="281" t="s">
        <v>127</v>
      </c>
      <c r="B85" s="260">
        <v>3220</v>
      </c>
      <c r="C85" s="260">
        <v>540</v>
      </c>
      <c r="D85" s="218">
        <f t="shared" si="33"/>
        <v>0</v>
      </c>
      <c r="E85" s="218">
        <f t="shared" si="33"/>
        <v>0</v>
      </c>
      <c r="F85" s="218">
        <f t="shared" si="33"/>
        <v>0</v>
      </c>
      <c r="G85" s="218">
        <f t="shared" si="33"/>
        <v>0</v>
      </c>
      <c r="H85" s="218">
        <f t="shared" si="33"/>
        <v>0</v>
      </c>
      <c r="I85" s="218">
        <v>0</v>
      </c>
      <c r="J85" s="218">
        <f t="shared" si="34"/>
        <v>0</v>
      </c>
      <c r="K85" s="218">
        <f t="shared" si="34"/>
        <v>0</v>
      </c>
      <c r="L85" s="218">
        <f t="shared" si="34"/>
        <v>0</v>
      </c>
      <c r="M85" s="219">
        <v>0</v>
      </c>
      <c r="N85" s="218">
        <f t="shared" si="35"/>
        <v>0</v>
      </c>
      <c r="O85" s="218">
        <f t="shared" si="35"/>
        <v>0</v>
      </c>
      <c r="P85" s="218">
        <v>0</v>
      </c>
      <c r="Q85" s="348"/>
      <c r="R85" s="378"/>
      <c r="S85" s="378"/>
      <c r="T85" s="363"/>
      <c r="U85" s="379"/>
      <c r="V85" s="363"/>
      <c r="W85" s="363"/>
      <c r="X85" s="349">
        <f>U85+W85-Z85</f>
        <v>0</v>
      </c>
      <c r="Y85" s="382"/>
      <c r="Z85" s="382"/>
      <c r="AA85" s="382"/>
      <c r="AB85" s="382"/>
      <c r="AC85" s="382"/>
      <c r="AD85" s="382"/>
      <c r="AE85" s="297"/>
    </row>
    <row r="86" spans="1:31" s="294" customFormat="1" ht="31.5" customHeight="1">
      <c r="A86" s="281" t="s">
        <v>128</v>
      </c>
      <c r="B86" s="260">
        <v>3230</v>
      </c>
      <c r="C86" s="260">
        <v>550</v>
      </c>
      <c r="D86" s="218">
        <f t="shared" si="33"/>
        <v>0</v>
      </c>
      <c r="E86" s="218">
        <f t="shared" si="33"/>
        <v>0</v>
      </c>
      <c r="F86" s="218">
        <f t="shared" si="33"/>
        <v>0</v>
      </c>
      <c r="G86" s="218">
        <f t="shared" si="33"/>
        <v>0</v>
      </c>
      <c r="H86" s="218">
        <f t="shared" si="33"/>
        <v>0</v>
      </c>
      <c r="I86" s="218">
        <v>0</v>
      </c>
      <c r="J86" s="218">
        <f t="shared" si="34"/>
        <v>0</v>
      </c>
      <c r="K86" s="218">
        <f t="shared" si="34"/>
        <v>0</v>
      </c>
      <c r="L86" s="218">
        <f t="shared" si="34"/>
        <v>0</v>
      </c>
      <c r="M86" s="219">
        <v>0</v>
      </c>
      <c r="N86" s="218">
        <f t="shared" si="35"/>
        <v>0</v>
      </c>
      <c r="O86" s="218">
        <f t="shared" si="35"/>
        <v>0</v>
      </c>
      <c r="P86" s="218">
        <v>0</v>
      </c>
      <c r="Q86" s="348"/>
      <c r="R86" s="378"/>
      <c r="S86" s="378"/>
      <c r="T86" s="363"/>
      <c r="U86" s="379"/>
      <c r="V86" s="363"/>
      <c r="W86" s="363"/>
      <c r="X86" s="349">
        <f>U86+W86-Z86</f>
        <v>0</v>
      </c>
      <c r="Y86" s="382"/>
      <c r="Z86" s="382"/>
      <c r="AA86" s="382"/>
      <c r="AB86" s="382"/>
      <c r="AC86" s="382"/>
      <c r="AD86" s="382"/>
      <c r="AE86" s="297"/>
    </row>
    <row r="87" spans="1:31" ht="17.25" customHeight="1">
      <c r="A87" s="298" t="s">
        <v>129</v>
      </c>
      <c r="B87" s="260">
        <v>3240</v>
      </c>
      <c r="C87" s="260">
        <v>560</v>
      </c>
      <c r="D87" s="218">
        <f t="shared" si="33"/>
        <v>0</v>
      </c>
      <c r="E87" s="218">
        <f t="shared" si="33"/>
        <v>0</v>
      </c>
      <c r="F87" s="218">
        <f t="shared" si="33"/>
        <v>0</v>
      </c>
      <c r="G87" s="218">
        <f t="shared" si="33"/>
        <v>0</v>
      </c>
      <c r="H87" s="218">
        <f t="shared" si="33"/>
        <v>0</v>
      </c>
      <c r="I87" s="218">
        <v>0</v>
      </c>
      <c r="J87" s="218">
        <f t="shared" si="34"/>
        <v>0</v>
      </c>
      <c r="K87" s="218">
        <f t="shared" si="34"/>
        <v>0</v>
      </c>
      <c r="L87" s="218">
        <f t="shared" si="34"/>
        <v>0</v>
      </c>
      <c r="M87" s="219">
        <v>0</v>
      </c>
      <c r="N87" s="218">
        <f t="shared" si="35"/>
        <v>0</v>
      </c>
      <c r="O87" s="218">
        <f t="shared" si="35"/>
        <v>0</v>
      </c>
      <c r="P87" s="218">
        <v>0</v>
      </c>
      <c r="Q87" s="383"/>
      <c r="R87" s="378"/>
      <c r="S87" s="384"/>
      <c r="T87" s="385"/>
      <c r="U87" s="379"/>
      <c r="V87" s="385"/>
      <c r="W87" s="385"/>
      <c r="X87" s="349">
        <f>U87+W87-Z87</f>
        <v>0</v>
      </c>
      <c r="Y87" s="382"/>
      <c r="Z87" s="382"/>
      <c r="AA87" s="382"/>
      <c r="AB87" s="382"/>
      <c r="AC87" s="382"/>
      <c r="AD87" s="382"/>
      <c r="AE87" s="297"/>
    </row>
    <row r="88" spans="1:31" ht="17.25" customHeight="1" hidden="1">
      <c r="A88" s="298" t="s">
        <v>130</v>
      </c>
      <c r="B88" s="260">
        <v>2450</v>
      </c>
      <c r="C88" s="260">
        <v>550</v>
      </c>
      <c r="D88" s="145">
        <f t="shared" si="33"/>
        <v>0</v>
      </c>
      <c r="E88" s="145">
        <f t="shared" si="33"/>
        <v>0</v>
      </c>
      <c r="F88" s="145">
        <f t="shared" si="33"/>
        <v>0</v>
      </c>
      <c r="G88" s="145">
        <f t="shared" si="33"/>
        <v>0</v>
      </c>
      <c r="H88" s="145">
        <f t="shared" si="33"/>
        <v>0</v>
      </c>
      <c r="I88" s="218">
        <v>0</v>
      </c>
      <c r="J88" s="145">
        <f t="shared" si="34"/>
        <v>0</v>
      </c>
      <c r="K88" s="145">
        <f t="shared" si="34"/>
        <v>0</v>
      </c>
      <c r="L88" s="145">
        <f t="shared" si="34"/>
        <v>0</v>
      </c>
      <c r="M88" s="219">
        <v>0</v>
      </c>
      <c r="N88" s="145">
        <f t="shared" si="35"/>
        <v>0</v>
      </c>
      <c r="O88" s="145">
        <f t="shared" si="35"/>
        <v>0</v>
      </c>
      <c r="P88" s="218">
        <v>0</v>
      </c>
      <c r="Q88" s="357"/>
      <c r="R88" s="365"/>
      <c r="S88" s="371"/>
      <c r="T88" s="372"/>
      <c r="U88" s="354"/>
      <c r="V88" s="372"/>
      <c r="W88" s="372"/>
      <c r="X88" s="349">
        <f>U88+W88-Z88</f>
        <v>0</v>
      </c>
      <c r="Y88" s="369"/>
      <c r="Z88" s="369"/>
      <c r="AA88" s="369"/>
      <c r="AB88" s="369"/>
      <c r="AC88" s="369"/>
      <c r="AD88" s="369"/>
      <c r="AE88" s="257"/>
    </row>
    <row r="89" spans="1:31" ht="19.5" customHeight="1">
      <c r="A89" s="261" t="s">
        <v>131</v>
      </c>
      <c r="B89" s="271">
        <v>4100</v>
      </c>
      <c r="C89" s="301" t="s">
        <v>132</v>
      </c>
      <c r="D89" s="145">
        <f t="shared" si="33"/>
        <v>0</v>
      </c>
      <c r="E89" s="145">
        <f t="shared" si="33"/>
        <v>0</v>
      </c>
      <c r="F89" s="145">
        <f t="shared" si="33"/>
        <v>0</v>
      </c>
      <c r="G89" s="145">
        <f t="shared" si="33"/>
        <v>0</v>
      </c>
      <c r="H89" s="145">
        <f t="shared" si="33"/>
        <v>0</v>
      </c>
      <c r="I89" s="218">
        <v>0</v>
      </c>
      <c r="J89" s="145">
        <f t="shared" si="34"/>
        <v>0</v>
      </c>
      <c r="K89" s="145">
        <f t="shared" si="34"/>
        <v>0</v>
      </c>
      <c r="L89" s="145">
        <f t="shared" si="34"/>
        <v>0</v>
      </c>
      <c r="M89" s="219">
        <v>0</v>
      </c>
      <c r="N89" s="145">
        <f t="shared" si="35"/>
        <v>0</v>
      </c>
      <c r="O89" s="145">
        <f t="shared" si="35"/>
        <v>0</v>
      </c>
      <c r="P89" s="218">
        <v>0</v>
      </c>
      <c r="Q89" s="357">
        <f>Q90</f>
        <v>0</v>
      </c>
      <c r="R89" s="357">
        <f aca="true" t="shared" si="37" ref="R89:Z89">R90</f>
        <v>0</v>
      </c>
      <c r="S89" s="357">
        <f t="shared" si="37"/>
        <v>0</v>
      </c>
      <c r="T89" s="357">
        <f t="shared" si="37"/>
        <v>0</v>
      </c>
      <c r="U89" s="357">
        <f t="shared" si="37"/>
        <v>0</v>
      </c>
      <c r="V89" s="357">
        <f t="shared" si="37"/>
        <v>0</v>
      </c>
      <c r="W89" s="357">
        <f t="shared" si="37"/>
        <v>0</v>
      </c>
      <c r="X89" s="357">
        <f t="shared" si="37"/>
        <v>0</v>
      </c>
      <c r="Y89" s="357">
        <f t="shared" si="37"/>
        <v>0</v>
      </c>
      <c r="Z89" s="357">
        <f t="shared" si="37"/>
        <v>0</v>
      </c>
      <c r="AA89" s="357">
        <f>AA90+AA91+AA92+AA93</f>
        <v>0</v>
      </c>
      <c r="AB89" s="357">
        <f>AB90+AB91+AB92+AB93</f>
        <v>0</v>
      </c>
      <c r="AC89" s="357">
        <f>AC90+AC91+AC92+AC93</f>
        <v>0</v>
      </c>
      <c r="AD89" s="369"/>
      <c r="AE89" s="257"/>
    </row>
    <row r="90" spans="1:31" ht="21" customHeight="1">
      <c r="A90" s="302" t="s">
        <v>133</v>
      </c>
      <c r="B90" s="260">
        <v>4110</v>
      </c>
      <c r="C90" s="301" t="s">
        <v>134</v>
      </c>
      <c r="D90" s="145">
        <f t="shared" si="33"/>
        <v>0</v>
      </c>
      <c r="E90" s="145">
        <f t="shared" si="33"/>
        <v>0</v>
      </c>
      <c r="F90" s="145">
        <f t="shared" si="33"/>
        <v>0</v>
      </c>
      <c r="G90" s="145">
        <f t="shared" si="33"/>
        <v>0</v>
      </c>
      <c r="H90" s="145">
        <f t="shared" si="33"/>
        <v>0</v>
      </c>
      <c r="I90" s="218">
        <v>0</v>
      </c>
      <c r="J90" s="145">
        <f t="shared" si="34"/>
        <v>0</v>
      </c>
      <c r="K90" s="145">
        <f t="shared" si="34"/>
        <v>0</v>
      </c>
      <c r="L90" s="145">
        <f t="shared" si="34"/>
        <v>0</v>
      </c>
      <c r="M90" s="219">
        <v>0</v>
      </c>
      <c r="N90" s="145">
        <f t="shared" si="35"/>
        <v>0</v>
      </c>
      <c r="O90" s="145">
        <f t="shared" si="35"/>
        <v>0</v>
      </c>
      <c r="P90" s="218">
        <v>0</v>
      </c>
      <c r="Q90" s="357">
        <f>Q91+Q92+Q93</f>
        <v>0</v>
      </c>
      <c r="R90" s="357">
        <f aca="true" t="shared" si="38" ref="R90:Z90">R91+R92+R93</f>
        <v>0</v>
      </c>
      <c r="S90" s="357">
        <f t="shared" si="38"/>
        <v>0</v>
      </c>
      <c r="T90" s="357">
        <f t="shared" si="38"/>
        <v>0</v>
      </c>
      <c r="U90" s="357">
        <f t="shared" si="38"/>
        <v>0</v>
      </c>
      <c r="V90" s="357">
        <f t="shared" si="38"/>
        <v>0</v>
      </c>
      <c r="W90" s="357">
        <f t="shared" si="38"/>
        <v>0</v>
      </c>
      <c r="X90" s="354">
        <f>U90+W90-Z90</f>
        <v>0</v>
      </c>
      <c r="Y90" s="357">
        <f t="shared" si="38"/>
        <v>0</v>
      </c>
      <c r="Z90" s="357">
        <f t="shared" si="38"/>
        <v>0</v>
      </c>
      <c r="AA90" s="369"/>
      <c r="AB90" s="369"/>
      <c r="AC90" s="369"/>
      <c r="AD90" s="369"/>
      <c r="AE90" s="257"/>
    </row>
    <row r="91" spans="1:31" ht="31.5" customHeight="1">
      <c r="A91" s="303" t="s">
        <v>135</v>
      </c>
      <c r="B91" s="260">
        <v>4111</v>
      </c>
      <c r="C91" s="260">
        <v>590</v>
      </c>
      <c r="D91" s="145">
        <f t="shared" si="33"/>
        <v>0</v>
      </c>
      <c r="E91" s="145">
        <f t="shared" si="33"/>
        <v>0</v>
      </c>
      <c r="F91" s="145">
        <f t="shared" si="33"/>
        <v>0</v>
      </c>
      <c r="G91" s="145">
        <f t="shared" si="33"/>
        <v>0</v>
      </c>
      <c r="H91" s="145">
        <f t="shared" si="33"/>
        <v>0</v>
      </c>
      <c r="I91" s="218">
        <v>0</v>
      </c>
      <c r="J91" s="145">
        <f t="shared" si="34"/>
        <v>0</v>
      </c>
      <c r="K91" s="145">
        <f t="shared" si="34"/>
        <v>0</v>
      </c>
      <c r="L91" s="145">
        <f t="shared" si="34"/>
        <v>0</v>
      </c>
      <c r="M91" s="219">
        <v>0</v>
      </c>
      <c r="N91" s="145">
        <f t="shared" si="35"/>
        <v>0</v>
      </c>
      <c r="O91" s="145">
        <f t="shared" si="35"/>
        <v>0</v>
      </c>
      <c r="P91" s="218">
        <v>0</v>
      </c>
      <c r="Q91" s="357"/>
      <c r="R91" s="365"/>
      <c r="S91" s="371"/>
      <c r="T91" s="372"/>
      <c r="U91" s="354"/>
      <c r="V91" s="372"/>
      <c r="W91" s="372"/>
      <c r="X91" s="354">
        <f>U91+W91-Z91</f>
        <v>0</v>
      </c>
      <c r="Y91" s="369"/>
      <c r="Z91" s="369"/>
      <c r="AA91" s="369"/>
      <c r="AB91" s="369"/>
      <c r="AC91" s="369"/>
      <c r="AD91" s="369"/>
      <c r="AE91" s="257"/>
    </row>
    <row r="92" spans="1:31" ht="29.25" customHeight="1">
      <c r="A92" s="303" t="s">
        <v>136</v>
      </c>
      <c r="B92" s="260">
        <v>4112</v>
      </c>
      <c r="C92" s="260">
        <v>600</v>
      </c>
      <c r="D92" s="145">
        <f t="shared" si="33"/>
        <v>0</v>
      </c>
      <c r="E92" s="145">
        <f t="shared" si="33"/>
        <v>0</v>
      </c>
      <c r="F92" s="145">
        <f t="shared" si="33"/>
        <v>0</v>
      </c>
      <c r="G92" s="145">
        <f t="shared" si="33"/>
        <v>0</v>
      </c>
      <c r="H92" s="145">
        <f t="shared" si="33"/>
        <v>0</v>
      </c>
      <c r="I92" s="218">
        <v>0</v>
      </c>
      <c r="J92" s="145">
        <f t="shared" si="34"/>
        <v>0</v>
      </c>
      <c r="K92" s="145">
        <f t="shared" si="34"/>
        <v>0</v>
      </c>
      <c r="L92" s="145">
        <f t="shared" si="34"/>
        <v>0</v>
      </c>
      <c r="M92" s="219">
        <v>0</v>
      </c>
      <c r="N92" s="145">
        <f t="shared" si="35"/>
        <v>0</v>
      </c>
      <c r="O92" s="145">
        <f t="shared" si="35"/>
        <v>0</v>
      </c>
      <c r="P92" s="218">
        <v>0</v>
      </c>
      <c r="Q92" s="357"/>
      <c r="R92" s="365"/>
      <c r="S92" s="371"/>
      <c r="T92" s="372"/>
      <c r="U92" s="354"/>
      <c r="V92" s="372"/>
      <c r="W92" s="372"/>
      <c r="X92" s="354">
        <f>U92+W92-Z92</f>
        <v>0</v>
      </c>
      <c r="Y92" s="369"/>
      <c r="Z92" s="369"/>
      <c r="AA92" s="369"/>
      <c r="AB92" s="369"/>
      <c r="AC92" s="369"/>
      <c r="AD92" s="369"/>
      <c r="AE92" s="257"/>
    </row>
    <row r="93" spans="1:31" ht="21" customHeight="1">
      <c r="A93" s="302" t="s">
        <v>137</v>
      </c>
      <c r="B93" s="260">
        <v>4113</v>
      </c>
      <c r="C93" s="260">
        <v>610</v>
      </c>
      <c r="D93" s="145">
        <f t="shared" si="33"/>
        <v>0</v>
      </c>
      <c r="E93" s="145">
        <f t="shared" si="33"/>
        <v>0</v>
      </c>
      <c r="F93" s="145">
        <f t="shared" si="33"/>
        <v>0</v>
      </c>
      <c r="G93" s="145">
        <f t="shared" si="33"/>
        <v>0</v>
      </c>
      <c r="H93" s="145">
        <f t="shared" si="33"/>
        <v>0</v>
      </c>
      <c r="I93" s="218">
        <v>0</v>
      </c>
      <c r="J93" s="145">
        <f t="shared" si="34"/>
        <v>0</v>
      </c>
      <c r="K93" s="145">
        <f t="shared" si="34"/>
        <v>0</v>
      </c>
      <c r="L93" s="145">
        <f t="shared" si="34"/>
        <v>0</v>
      </c>
      <c r="M93" s="219">
        <v>0</v>
      </c>
      <c r="N93" s="145">
        <f t="shared" si="35"/>
        <v>0</v>
      </c>
      <c r="O93" s="145">
        <f t="shared" si="35"/>
        <v>0</v>
      </c>
      <c r="P93" s="218">
        <v>0</v>
      </c>
      <c r="Q93" s="357"/>
      <c r="R93" s="365"/>
      <c r="S93" s="371"/>
      <c r="T93" s="372"/>
      <c r="U93" s="354"/>
      <c r="V93" s="372"/>
      <c r="W93" s="372"/>
      <c r="X93" s="354">
        <f>U93+W93-Z93</f>
        <v>0</v>
      </c>
      <c r="Y93" s="369"/>
      <c r="Z93" s="369"/>
      <c r="AA93" s="369"/>
      <c r="AB93" s="369"/>
      <c r="AC93" s="369"/>
      <c r="AD93" s="369"/>
      <c r="AE93" s="257"/>
    </row>
    <row r="94" spans="1:31" ht="15" customHeight="1" hidden="1">
      <c r="A94" s="302" t="s">
        <v>138</v>
      </c>
      <c r="B94" s="260">
        <v>4120</v>
      </c>
      <c r="C94" s="301" t="s">
        <v>139</v>
      </c>
      <c r="D94" s="145">
        <f t="shared" si="33"/>
        <v>0</v>
      </c>
      <c r="E94" s="145">
        <f t="shared" si="33"/>
        <v>0</v>
      </c>
      <c r="F94" s="145">
        <f t="shared" si="33"/>
        <v>0</v>
      </c>
      <c r="G94" s="145">
        <f t="shared" si="33"/>
        <v>0</v>
      </c>
      <c r="H94" s="145">
        <f t="shared" si="33"/>
        <v>0</v>
      </c>
      <c r="I94" s="218">
        <v>0</v>
      </c>
      <c r="J94" s="145">
        <f t="shared" si="34"/>
        <v>0</v>
      </c>
      <c r="K94" s="145">
        <f t="shared" si="34"/>
        <v>0</v>
      </c>
      <c r="L94" s="145">
        <f t="shared" si="34"/>
        <v>0</v>
      </c>
      <c r="M94" s="219">
        <v>0</v>
      </c>
      <c r="N94" s="145">
        <f t="shared" si="35"/>
        <v>0</v>
      </c>
      <c r="O94" s="145">
        <f t="shared" si="35"/>
        <v>0</v>
      </c>
      <c r="P94" s="218">
        <v>0</v>
      </c>
      <c r="Q94" s="351">
        <f>SUM(Q95:Q97)</f>
        <v>0</v>
      </c>
      <c r="R94" s="351">
        <f aca="true" t="shared" si="39" ref="R94:Z94">SUM(R95:R97)</f>
        <v>0</v>
      </c>
      <c r="S94" s="351">
        <f t="shared" si="39"/>
        <v>0</v>
      </c>
      <c r="T94" s="351">
        <f t="shared" si="39"/>
        <v>0</v>
      </c>
      <c r="U94" s="351">
        <f t="shared" si="39"/>
        <v>0</v>
      </c>
      <c r="V94" s="351">
        <f t="shared" si="39"/>
        <v>0</v>
      </c>
      <c r="W94" s="351">
        <f t="shared" si="39"/>
        <v>0</v>
      </c>
      <c r="X94" s="351">
        <f t="shared" si="39"/>
        <v>0</v>
      </c>
      <c r="Y94" s="351">
        <f t="shared" si="39"/>
        <v>0</v>
      </c>
      <c r="Z94" s="351">
        <f t="shared" si="39"/>
        <v>0</v>
      </c>
      <c r="AA94" s="369"/>
      <c r="AB94" s="369"/>
      <c r="AC94" s="369"/>
      <c r="AD94" s="369"/>
      <c r="AE94" s="257"/>
    </row>
    <row r="95" spans="1:31" ht="18" customHeight="1" hidden="1">
      <c r="A95" s="303" t="s">
        <v>140</v>
      </c>
      <c r="B95" s="260">
        <v>4121</v>
      </c>
      <c r="C95" s="301" t="s">
        <v>141</v>
      </c>
      <c r="D95" s="145">
        <f t="shared" si="33"/>
        <v>0</v>
      </c>
      <c r="E95" s="145">
        <f t="shared" si="33"/>
        <v>0</v>
      </c>
      <c r="F95" s="145">
        <f t="shared" si="33"/>
        <v>0</v>
      </c>
      <c r="G95" s="145">
        <f t="shared" si="33"/>
        <v>0</v>
      </c>
      <c r="H95" s="145">
        <f t="shared" si="33"/>
        <v>0</v>
      </c>
      <c r="I95" s="218">
        <v>0</v>
      </c>
      <c r="J95" s="145">
        <f t="shared" si="34"/>
        <v>0</v>
      </c>
      <c r="K95" s="145">
        <f t="shared" si="34"/>
        <v>0</v>
      </c>
      <c r="L95" s="145">
        <f t="shared" si="34"/>
        <v>0</v>
      </c>
      <c r="M95" s="219">
        <v>0</v>
      </c>
      <c r="N95" s="145">
        <f t="shared" si="35"/>
        <v>0</v>
      </c>
      <c r="O95" s="145">
        <f t="shared" si="35"/>
        <v>0</v>
      </c>
      <c r="P95" s="218">
        <v>0</v>
      </c>
      <c r="Q95" s="351"/>
      <c r="R95" s="353"/>
      <c r="S95" s="353">
        <f>SUM(S96:S99)</f>
        <v>0</v>
      </c>
      <c r="T95" s="353">
        <f>SUM(T96:T99)</f>
        <v>0</v>
      </c>
      <c r="U95" s="353"/>
      <c r="V95" s="353"/>
      <c r="W95" s="353"/>
      <c r="X95" s="354">
        <f>U95+W95-Z95</f>
        <v>0</v>
      </c>
      <c r="Y95" s="353"/>
      <c r="Z95" s="353"/>
      <c r="AA95" s="369"/>
      <c r="AB95" s="369"/>
      <c r="AC95" s="369"/>
      <c r="AD95" s="369"/>
      <c r="AE95" s="257"/>
    </row>
    <row r="96" spans="1:31" ht="17.25" customHeight="1" hidden="1">
      <c r="A96" s="304" t="s">
        <v>142</v>
      </c>
      <c r="B96" s="305">
        <v>4122</v>
      </c>
      <c r="C96" s="301" t="s">
        <v>143</v>
      </c>
      <c r="D96" s="145">
        <f t="shared" si="33"/>
        <v>0</v>
      </c>
      <c r="E96" s="145">
        <f t="shared" si="33"/>
        <v>0</v>
      </c>
      <c r="F96" s="145">
        <f t="shared" si="33"/>
        <v>0</v>
      </c>
      <c r="G96" s="145">
        <f t="shared" si="33"/>
        <v>0</v>
      </c>
      <c r="H96" s="145">
        <f t="shared" si="33"/>
        <v>0</v>
      </c>
      <c r="I96" s="218">
        <v>0</v>
      </c>
      <c r="J96" s="145">
        <f t="shared" si="34"/>
        <v>0</v>
      </c>
      <c r="K96" s="145">
        <f t="shared" si="34"/>
        <v>0</v>
      </c>
      <c r="L96" s="145">
        <f t="shared" si="34"/>
        <v>0</v>
      </c>
      <c r="M96" s="219">
        <v>0</v>
      </c>
      <c r="N96" s="145">
        <f t="shared" si="35"/>
        <v>0</v>
      </c>
      <c r="O96" s="145">
        <f t="shared" si="35"/>
        <v>0</v>
      </c>
      <c r="P96" s="218">
        <v>0</v>
      </c>
      <c r="Q96" s="357"/>
      <c r="R96" s="365"/>
      <c r="S96" s="371"/>
      <c r="T96" s="372"/>
      <c r="U96" s="354"/>
      <c r="V96" s="372"/>
      <c r="W96" s="372"/>
      <c r="X96" s="354">
        <f>U96+W96-Z96</f>
        <v>0</v>
      </c>
      <c r="Y96" s="369"/>
      <c r="Z96" s="369"/>
      <c r="AA96" s="369"/>
      <c r="AB96" s="369"/>
      <c r="AC96" s="369"/>
      <c r="AD96" s="369"/>
      <c r="AE96" s="257"/>
    </row>
    <row r="97" spans="1:31" ht="21" customHeight="1" hidden="1">
      <c r="A97" s="302" t="s">
        <v>144</v>
      </c>
      <c r="B97" s="260">
        <v>4123</v>
      </c>
      <c r="C97" s="306" t="s">
        <v>145</v>
      </c>
      <c r="D97" s="145">
        <f t="shared" si="33"/>
        <v>0</v>
      </c>
      <c r="E97" s="145">
        <f t="shared" si="33"/>
        <v>0</v>
      </c>
      <c r="F97" s="145">
        <f t="shared" si="33"/>
        <v>0</v>
      </c>
      <c r="G97" s="145">
        <f t="shared" si="33"/>
        <v>0</v>
      </c>
      <c r="H97" s="145">
        <f t="shared" si="33"/>
        <v>0</v>
      </c>
      <c r="I97" s="218">
        <v>0</v>
      </c>
      <c r="J97" s="145">
        <f t="shared" si="34"/>
        <v>0</v>
      </c>
      <c r="K97" s="145">
        <f t="shared" si="34"/>
        <v>0</v>
      </c>
      <c r="L97" s="145">
        <f t="shared" si="34"/>
        <v>0</v>
      </c>
      <c r="M97" s="219">
        <v>0</v>
      </c>
      <c r="N97" s="145">
        <f t="shared" si="35"/>
        <v>0</v>
      </c>
      <c r="O97" s="145">
        <f t="shared" si="35"/>
        <v>0</v>
      </c>
      <c r="P97" s="218">
        <v>0</v>
      </c>
      <c r="Q97" s="357"/>
      <c r="R97" s="365"/>
      <c r="S97" s="371"/>
      <c r="T97" s="372"/>
      <c r="U97" s="354"/>
      <c r="V97" s="372"/>
      <c r="W97" s="372"/>
      <c r="X97" s="354">
        <f>U97+W97-Z97</f>
        <v>0</v>
      </c>
      <c r="Y97" s="369"/>
      <c r="Z97" s="369"/>
      <c r="AA97" s="369"/>
      <c r="AB97" s="369"/>
      <c r="AC97" s="369"/>
      <c r="AD97" s="369"/>
      <c r="AE97" s="257"/>
    </row>
    <row r="98" spans="1:37" ht="19.5" customHeight="1">
      <c r="A98" s="273" t="s">
        <v>146</v>
      </c>
      <c r="B98" s="273">
        <v>4200</v>
      </c>
      <c r="C98" s="307" t="s">
        <v>141</v>
      </c>
      <c r="D98" s="145">
        <f t="shared" si="33"/>
        <v>0</v>
      </c>
      <c r="E98" s="145">
        <f t="shared" si="33"/>
        <v>0</v>
      </c>
      <c r="F98" s="145">
        <f t="shared" si="33"/>
        <v>0</v>
      </c>
      <c r="G98" s="145">
        <f t="shared" si="33"/>
        <v>0</v>
      </c>
      <c r="H98" s="145">
        <f t="shared" si="33"/>
        <v>0</v>
      </c>
      <c r="I98" s="218">
        <v>0</v>
      </c>
      <c r="J98" s="145">
        <f t="shared" si="34"/>
        <v>0</v>
      </c>
      <c r="K98" s="145">
        <f t="shared" si="34"/>
        <v>0</v>
      </c>
      <c r="L98" s="145">
        <f t="shared" si="34"/>
        <v>0</v>
      </c>
      <c r="M98" s="219">
        <v>0</v>
      </c>
      <c r="N98" s="145">
        <f t="shared" si="35"/>
        <v>0</v>
      </c>
      <c r="O98" s="145">
        <f t="shared" si="35"/>
        <v>0</v>
      </c>
      <c r="P98" s="218">
        <v>0</v>
      </c>
      <c r="Q98" s="357">
        <f>Q99</f>
        <v>0</v>
      </c>
      <c r="R98" s="357">
        <f aca="true" t="shared" si="40" ref="R98:AK98">R99</f>
        <v>0</v>
      </c>
      <c r="S98" s="357">
        <f t="shared" si="40"/>
        <v>0</v>
      </c>
      <c r="T98" s="357">
        <f t="shared" si="40"/>
        <v>0</v>
      </c>
      <c r="U98" s="357">
        <f t="shared" si="40"/>
        <v>0</v>
      </c>
      <c r="V98" s="357">
        <f t="shared" si="40"/>
        <v>0</v>
      </c>
      <c r="W98" s="357">
        <f t="shared" si="40"/>
        <v>0</v>
      </c>
      <c r="X98" s="357">
        <f t="shared" si="40"/>
        <v>0</v>
      </c>
      <c r="Y98" s="357">
        <f t="shared" si="40"/>
        <v>0</v>
      </c>
      <c r="Z98" s="357">
        <f t="shared" si="40"/>
        <v>0</v>
      </c>
      <c r="AA98" s="357">
        <f t="shared" si="40"/>
        <v>0</v>
      </c>
      <c r="AB98" s="357">
        <f t="shared" si="40"/>
        <v>0</v>
      </c>
      <c r="AC98" s="357">
        <f t="shared" si="40"/>
        <v>0</v>
      </c>
      <c r="AD98" s="357">
        <f t="shared" si="40"/>
        <v>0</v>
      </c>
      <c r="AE98" s="191">
        <f t="shared" si="40"/>
        <v>0</v>
      </c>
      <c r="AF98" s="191">
        <f t="shared" si="40"/>
        <v>0</v>
      </c>
      <c r="AG98" s="191">
        <f t="shared" si="40"/>
        <v>0</v>
      </c>
      <c r="AH98" s="191">
        <f t="shared" si="40"/>
        <v>0</v>
      </c>
      <c r="AI98" s="191">
        <f t="shared" si="40"/>
        <v>0</v>
      </c>
      <c r="AJ98" s="191">
        <f t="shared" si="40"/>
        <v>0</v>
      </c>
      <c r="AK98" s="191">
        <f t="shared" si="40"/>
        <v>0</v>
      </c>
    </row>
    <row r="99" spans="1:31" ht="20.25" customHeight="1">
      <c r="A99" s="302" t="s">
        <v>147</v>
      </c>
      <c r="B99" s="308">
        <v>4210</v>
      </c>
      <c r="C99" s="309" t="s">
        <v>143</v>
      </c>
      <c r="D99" s="310">
        <f t="shared" si="33"/>
        <v>0</v>
      </c>
      <c r="E99" s="218">
        <f t="shared" si="33"/>
        <v>0</v>
      </c>
      <c r="F99" s="145">
        <f t="shared" si="33"/>
        <v>0</v>
      </c>
      <c r="G99" s="145">
        <f t="shared" si="33"/>
        <v>0</v>
      </c>
      <c r="H99" s="145">
        <f t="shared" si="33"/>
        <v>0</v>
      </c>
      <c r="I99" s="218">
        <v>0</v>
      </c>
      <c r="J99" s="145">
        <f t="shared" si="34"/>
        <v>0</v>
      </c>
      <c r="K99" s="145">
        <f t="shared" si="34"/>
        <v>0</v>
      </c>
      <c r="L99" s="145">
        <f t="shared" si="34"/>
        <v>0</v>
      </c>
      <c r="M99" s="219">
        <v>0</v>
      </c>
      <c r="N99" s="145">
        <f>Y99</f>
        <v>0</v>
      </c>
      <c r="O99" s="145">
        <f>Z99</f>
        <v>0</v>
      </c>
      <c r="P99" s="218">
        <v>0</v>
      </c>
      <c r="Q99" s="357"/>
      <c r="R99" s="365"/>
      <c r="S99" s="371"/>
      <c r="T99" s="372"/>
      <c r="U99" s="354"/>
      <c r="V99" s="372"/>
      <c r="W99" s="372"/>
      <c r="X99" s="354">
        <f>U99+W99-Z99</f>
        <v>0</v>
      </c>
      <c r="Y99" s="369"/>
      <c r="Z99" s="369"/>
      <c r="AA99" s="369"/>
      <c r="AB99" s="369"/>
      <c r="AC99" s="369"/>
      <c r="AD99" s="369"/>
      <c r="AE99" s="257"/>
    </row>
    <row r="100" spans="1:31" ht="15" customHeight="1" hidden="1">
      <c r="A100" s="311" t="s">
        <v>148</v>
      </c>
      <c r="B100" s="312">
        <v>4220</v>
      </c>
      <c r="C100" s="313" t="s">
        <v>149</v>
      </c>
      <c r="D100" s="189">
        <f t="shared" si="33"/>
        <v>0</v>
      </c>
      <c r="E100" s="189">
        <f t="shared" si="33"/>
        <v>0</v>
      </c>
      <c r="F100" s="189">
        <f t="shared" si="33"/>
        <v>0</v>
      </c>
      <c r="G100" s="189">
        <f t="shared" si="33"/>
        <v>0</v>
      </c>
      <c r="H100" s="189">
        <f t="shared" si="33"/>
        <v>0</v>
      </c>
      <c r="I100" s="189"/>
      <c r="J100" s="189">
        <f t="shared" si="34"/>
        <v>0</v>
      </c>
      <c r="K100" s="189">
        <f t="shared" si="34"/>
        <v>0</v>
      </c>
      <c r="L100" s="189">
        <f t="shared" si="34"/>
        <v>0</v>
      </c>
      <c r="M100" s="189"/>
      <c r="N100" s="189">
        <f>Y100</f>
        <v>0</v>
      </c>
      <c r="O100" s="189">
        <f>Z100</f>
        <v>0</v>
      </c>
      <c r="P100" s="189"/>
      <c r="Q100" s="357"/>
      <c r="R100" s="371"/>
      <c r="S100" s="371"/>
      <c r="T100" s="372"/>
      <c r="U100" s="373"/>
      <c r="V100" s="372"/>
      <c r="W100" s="372"/>
      <c r="X100" s="373">
        <f>U100+W100-Z100</f>
        <v>0</v>
      </c>
      <c r="Y100" s="374"/>
      <c r="Z100" s="374"/>
      <c r="AA100" s="374"/>
      <c r="AB100" s="374"/>
      <c r="AC100" s="374"/>
      <c r="AD100" s="374"/>
      <c r="AE100" s="270"/>
    </row>
    <row r="101" spans="1:31" s="318" customFormat="1" ht="15" customHeight="1">
      <c r="A101" s="314" t="s">
        <v>150</v>
      </c>
      <c r="B101" s="315">
        <v>5000</v>
      </c>
      <c r="C101" s="316" t="s">
        <v>145</v>
      </c>
      <c r="D101" s="386" t="s">
        <v>151</v>
      </c>
      <c r="E101" s="147">
        <f>R101</f>
        <v>3200000</v>
      </c>
      <c r="F101" s="369">
        <f>R101+AA101</f>
        <v>3200000</v>
      </c>
      <c r="G101" s="369">
        <f>T101+AB101</f>
        <v>0</v>
      </c>
      <c r="H101" s="386" t="s">
        <v>151</v>
      </c>
      <c r="I101" s="386" t="s">
        <v>151</v>
      </c>
      <c r="J101" s="386" t="s">
        <v>151</v>
      </c>
      <c r="K101" s="386" t="s">
        <v>151</v>
      </c>
      <c r="L101" s="386" t="s">
        <v>151</v>
      </c>
      <c r="M101" s="386" t="s">
        <v>151</v>
      </c>
      <c r="N101" s="386" t="s">
        <v>151</v>
      </c>
      <c r="O101" s="386" t="s">
        <v>151</v>
      </c>
      <c r="P101" s="386" t="s">
        <v>151</v>
      </c>
      <c r="Q101" s="351"/>
      <c r="R101" s="365">
        <v>3200000</v>
      </c>
      <c r="S101" s="365"/>
      <c r="T101" s="353"/>
      <c r="U101" s="354"/>
      <c r="V101" s="353"/>
      <c r="W101" s="353"/>
      <c r="X101" s="354">
        <f>U101+W101-Z101</f>
        <v>0</v>
      </c>
      <c r="Y101" s="369"/>
      <c r="Z101" s="369"/>
      <c r="AA101" s="369"/>
      <c r="AB101" s="369"/>
      <c r="AC101" s="369"/>
      <c r="AD101" s="369"/>
      <c r="AE101" s="257"/>
    </row>
    <row r="102" spans="1:26" ht="18.75" customHeight="1">
      <c r="A102" s="319" t="s">
        <v>152</v>
      </c>
      <c r="Q102" s="176"/>
      <c r="R102" s="244"/>
      <c r="S102" s="244"/>
      <c r="T102" s="178"/>
      <c r="U102" s="167"/>
      <c r="V102" s="178"/>
      <c r="W102" s="178"/>
      <c r="X102" s="167"/>
      <c r="Y102" s="257"/>
      <c r="Z102" s="257"/>
    </row>
    <row r="103" spans="1:23" ht="54.75" customHeight="1" thickBot="1">
      <c r="A103" s="321" t="s">
        <v>153</v>
      </c>
      <c r="B103" s="322"/>
      <c r="C103" s="322"/>
      <c r="D103" s="322"/>
      <c r="E103" s="323"/>
      <c r="F103" s="38"/>
      <c r="G103" s="38"/>
      <c r="H103" s="38"/>
      <c r="I103" s="38"/>
      <c r="J103" s="38"/>
      <c r="K103" s="324" t="s">
        <v>154</v>
      </c>
      <c r="L103" s="325"/>
      <c r="M103" s="326"/>
      <c r="O103" s="320"/>
      <c r="P103" s="320"/>
      <c r="V103" s="1"/>
      <c r="W103" s="1"/>
    </row>
    <row r="104" spans="1:21" s="111" customFormat="1" ht="18.75" customHeight="1">
      <c r="A104" s="327"/>
      <c r="B104" s="327"/>
      <c r="C104" s="328" t="s">
        <v>155</v>
      </c>
      <c r="D104" s="328"/>
      <c r="E104" s="326"/>
      <c r="F104" s="329"/>
      <c r="G104" s="329"/>
      <c r="H104" s="288"/>
      <c r="I104" s="288"/>
      <c r="J104" s="288"/>
      <c r="K104" s="330" t="s">
        <v>156</v>
      </c>
      <c r="L104" s="330"/>
      <c r="M104" s="331"/>
      <c r="N104" s="288"/>
      <c r="O104" s="288"/>
      <c r="P104" s="288"/>
      <c r="Q104" s="332"/>
      <c r="R104" s="212"/>
      <c r="S104" s="212"/>
      <c r="T104" s="212"/>
      <c r="U104" s="212"/>
    </row>
    <row r="105" spans="1:23" ht="37.5" customHeight="1" thickBot="1">
      <c r="A105" s="322" t="s">
        <v>157</v>
      </c>
      <c r="B105" s="32"/>
      <c r="C105" s="322"/>
      <c r="D105" s="322"/>
      <c r="E105" s="323"/>
      <c r="F105" s="38"/>
      <c r="G105" s="38"/>
      <c r="H105" s="38"/>
      <c r="I105" s="38"/>
      <c r="J105" s="38"/>
      <c r="K105" s="333" t="s">
        <v>158</v>
      </c>
      <c r="L105" s="323"/>
      <c r="M105" s="323"/>
      <c r="O105" s="320"/>
      <c r="P105" s="320"/>
      <c r="V105" s="1"/>
      <c r="W105" s="1"/>
    </row>
    <row r="106" spans="1:23" ht="17.25" customHeight="1">
      <c r="A106" s="334"/>
      <c r="B106" s="32"/>
      <c r="C106" s="328" t="s">
        <v>155</v>
      </c>
      <c r="D106" s="328"/>
      <c r="E106" s="323"/>
      <c r="F106" s="38"/>
      <c r="G106" s="38"/>
      <c r="H106" s="38"/>
      <c r="I106" s="38"/>
      <c r="J106" s="38"/>
      <c r="K106" s="330" t="s">
        <v>159</v>
      </c>
      <c r="L106" s="330"/>
      <c r="M106" s="331"/>
      <c r="O106" s="320"/>
      <c r="P106" s="320"/>
      <c r="V106" s="1"/>
      <c r="W106" s="1"/>
    </row>
    <row r="107" spans="1:23" ht="17.25" customHeight="1">
      <c r="A107" s="334"/>
      <c r="B107" s="32"/>
      <c r="C107" s="323"/>
      <c r="D107" s="323"/>
      <c r="E107" s="323"/>
      <c r="F107" s="38"/>
      <c r="G107" s="38"/>
      <c r="H107" s="38"/>
      <c r="I107" s="38"/>
      <c r="J107" s="38"/>
      <c r="K107" s="38"/>
      <c r="L107" s="323"/>
      <c r="M107" s="323"/>
      <c r="O107" s="320"/>
      <c r="P107" s="320"/>
      <c r="V107" s="1"/>
      <c r="W107" s="1"/>
    </row>
    <row r="108" ht="17.25" customHeight="1">
      <c r="A108" s="334"/>
    </row>
    <row r="109" ht="17.25" customHeight="1">
      <c r="A109" s="335" t="s">
        <v>160</v>
      </c>
    </row>
    <row r="110" ht="72" customHeight="1">
      <c r="A110" s="336" t="s">
        <v>161</v>
      </c>
    </row>
  </sheetData>
  <mergeCells count="21">
    <mergeCell ref="C104:D104"/>
    <mergeCell ref="K104:L104"/>
    <mergeCell ref="C106:D106"/>
    <mergeCell ref="K106:L106"/>
    <mergeCell ref="L19:M19"/>
    <mergeCell ref="N19:N20"/>
    <mergeCell ref="O19:P19"/>
    <mergeCell ref="N81:O81"/>
    <mergeCell ref="E19:E20"/>
    <mergeCell ref="H19:I19"/>
    <mergeCell ref="J19:J20"/>
    <mergeCell ref="K19:K20"/>
    <mergeCell ref="A16:D16"/>
    <mergeCell ref="A19:A20"/>
    <mergeCell ref="B19:B20"/>
    <mergeCell ref="C19:C20"/>
    <mergeCell ref="D19:D20"/>
    <mergeCell ref="K4:N4"/>
    <mergeCell ref="A6:N6"/>
    <mergeCell ref="A7:L7"/>
    <mergeCell ref="C8:E8"/>
  </mergeCells>
  <printOptions/>
  <pageMargins left="0.75" right="0.75" top="1" bottom="1" header="0.5" footer="0.5"/>
  <pageSetup horizontalDpi="600" verticalDpi="600" orientation="landscape" paperSize="9" scale="63" r:id="rId1"/>
  <rowBreaks count="2" manualBreakCount="2">
    <brk id="38" max="15" man="1"/>
    <brk id="8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N110"/>
  <sheetViews>
    <sheetView view="pageBreakPreview" zoomScale="60" workbookViewId="0" topLeftCell="A1">
      <selection activeCell="R89" sqref="R89"/>
    </sheetView>
  </sheetViews>
  <sheetFormatPr defaultColWidth="9.00390625" defaultRowHeight="17.25" customHeight="1"/>
  <cols>
    <col min="1" max="1" width="51.125" style="1" customWidth="1"/>
    <col min="2" max="2" width="6.75390625" style="2" customWidth="1"/>
    <col min="3" max="3" width="5.625" style="3" customWidth="1"/>
    <col min="4" max="4" width="13.50390625" style="3" customWidth="1"/>
    <col min="5" max="5" width="13.625" style="3" customWidth="1"/>
    <col min="6" max="6" width="13.875" style="4" hidden="1" customWidth="1"/>
    <col min="7" max="7" width="16.50390625" style="4" hidden="1" customWidth="1"/>
    <col min="8" max="8" width="7.875" style="4" customWidth="1"/>
    <col min="9" max="9" width="7.375" style="4" customWidth="1"/>
    <col min="10" max="10" width="9.75390625" style="4" customWidth="1"/>
    <col min="11" max="11" width="13.50390625" style="4" customWidth="1"/>
    <col min="12" max="12" width="13.125" style="4" customWidth="1"/>
    <col min="13" max="13" width="9.875" style="4" customWidth="1"/>
    <col min="14" max="14" width="13.625" style="3" customWidth="1"/>
    <col min="15" max="15" width="12.00390625" style="3" customWidth="1"/>
    <col min="16" max="16" width="9.375" style="3" customWidth="1"/>
    <col min="17" max="17" width="14.50390625" style="320" customWidth="1"/>
    <col min="18" max="18" width="14.625" style="4" customWidth="1"/>
    <col min="19" max="19" width="10.875" style="4" hidden="1" customWidth="1"/>
    <col min="20" max="20" width="14.375" style="4" hidden="1" customWidth="1"/>
    <col min="21" max="21" width="15.125" style="4" customWidth="1"/>
    <col min="22" max="22" width="13.875" style="4" customWidth="1"/>
    <col min="23" max="23" width="12.625" style="4" customWidth="1"/>
    <col min="24" max="24" width="13.125" style="1" customWidth="1"/>
    <col min="25" max="25" width="13.375" style="1" customWidth="1"/>
    <col min="26" max="26" width="9.875" style="1" bestFit="1" customWidth="1"/>
    <col min="27" max="16384" width="9.125" style="1" customWidth="1"/>
  </cols>
  <sheetData>
    <row r="1" spans="11:17" ht="17.25" customHeight="1">
      <c r="K1" s="5"/>
      <c r="L1" s="6" t="s">
        <v>0</v>
      </c>
      <c r="M1" s="6"/>
      <c r="N1" s="5"/>
      <c r="Q1" s="7"/>
    </row>
    <row r="2" spans="11:17" ht="17.25" customHeight="1">
      <c r="K2" s="6" t="s">
        <v>1</v>
      </c>
      <c r="L2" s="6"/>
      <c r="M2" s="6"/>
      <c r="N2" s="6"/>
      <c r="Q2" s="7"/>
    </row>
    <row r="3" spans="11:17" ht="17.25" customHeight="1">
      <c r="K3" s="6" t="s">
        <v>2</v>
      </c>
      <c r="L3" s="6"/>
      <c r="M3" s="6"/>
      <c r="N3" s="6"/>
      <c r="Q3" s="7"/>
    </row>
    <row r="4" spans="11:17" ht="17.25" customHeight="1">
      <c r="K4" s="8" t="s">
        <v>3</v>
      </c>
      <c r="L4" s="8"/>
      <c r="M4" s="8"/>
      <c r="N4" s="8"/>
      <c r="Q4" s="7"/>
    </row>
    <row r="5" spans="1:66" s="16" customFormat="1" ht="1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2"/>
      <c r="L5" s="13"/>
      <c r="M5" s="13"/>
      <c r="N5" s="13"/>
      <c r="O5" s="11"/>
      <c r="P5" s="11"/>
      <c r="Q5" s="7"/>
      <c r="R5" s="14"/>
      <c r="S5" s="14"/>
      <c r="T5" s="14"/>
      <c r="U5" s="14"/>
      <c r="V5" s="7"/>
      <c r="W5" s="15"/>
      <c r="X5" s="7"/>
      <c r="Y5" s="7"/>
      <c r="Z5" s="7"/>
      <c r="AA5" s="14"/>
      <c r="AB5" s="14"/>
      <c r="AC5" s="14"/>
      <c r="AD5" s="7"/>
      <c r="AE5" s="15"/>
      <c r="AF5" s="7"/>
      <c r="AG5" s="7"/>
      <c r="AH5" s="7"/>
      <c r="AI5" s="14"/>
      <c r="AJ5" s="14"/>
      <c r="AK5" s="14"/>
      <c r="AL5" s="7"/>
      <c r="AM5" s="15"/>
      <c r="AN5" s="7"/>
      <c r="AO5" s="7"/>
      <c r="AP5" s="7"/>
      <c r="AQ5" s="14"/>
      <c r="AR5" s="14"/>
      <c r="AS5" s="14"/>
      <c r="AT5" s="7"/>
      <c r="AU5" s="15"/>
      <c r="AV5" s="7"/>
      <c r="AW5" s="7"/>
      <c r="AX5" s="7"/>
      <c r="AY5" s="14"/>
      <c r="AZ5" s="14"/>
      <c r="BA5" s="14"/>
      <c r="BB5" s="7"/>
      <c r="BC5" s="15"/>
      <c r="BD5" s="7"/>
      <c r="BE5" s="7"/>
      <c r="BF5" s="7"/>
      <c r="BG5" s="14"/>
      <c r="BH5" s="14"/>
      <c r="BI5" s="14"/>
      <c r="BJ5" s="7"/>
      <c r="BK5" s="15"/>
      <c r="BL5" s="7"/>
      <c r="BM5" s="7"/>
      <c r="BN5" s="7"/>
    </row>
    <row r="6" spans="1:66" s="22" customFormat="1" ht="15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7"/>
      <c r="R6" s="18"/>
      <c r="S6" s="18"/>
      <c r="T6" s="18"/>
      <c r="U6" s="19"/>
      <c r="V6" s="20"/>
      <c r="W6" s="21"/>
      <c r="X6" s="20"/>
      <c r="Y6" s="20"/>
      <c r="Z6" s="20"/>
      <c r="AA6" s="19"/>
      <c r="AB6" s="19"/>
      <c r="AC6" s="19"/>
      <c r="AD6" s="20"/>
      <c r="AE6" s="21"/>
      <c r="AF6" s="20"/>
      <c r="AG6" s="20"/>
      <c r="AH6" s="20"/>
      <c r="AI6" s="19"/>
      <c r="AJ6" s="19"/>
      <c r="AK6" s="19"/>
      <c r="AL6" s="20"/>
      <c r="AM6" s="21"/>
      <c r="AN6" s="20"/>
      <c r="AO6" s="20"/>
      <c r="AP6" s="20"/>
      <c r="AQ6" s="19"/>
      <c r="AR6" s="19"/>
      <c r="AS6" s="19"/>
      <c r="AT6" s="20"/>
      <c r="AU6" s="21"/>
      <c r="AV6" s="20"/>
      <c r="AW6" s="20"/>
      <c r="AX6" s="20"/>
      <c r="AY6" s="19"/>
      <c r="AZ6" s="19"/>
      <c r="BA6" s="19"/>
      <c r="BB6" s="20"/>
      <c r="BC6" s="21"/>
      <c r="BD6" s="20"/>
      <c r="BE6" s="20"/>
      <c r="BF6" s="20"/>
      <c r="BG6" s="19"/>
      <c r="BH6" s="19"/>
      <c r="BI6" s="19"/>
      <c r="BJ6" s="20"/>
      <c r="BK6" s="21"/>
      <c r="BL6" s="20"/>
      <c r="BM6" s="20"/>
      <c r="BN6" s="20"/>
    </row>
    <row r="7" spans="1:66" s="32" customFormat="1" ht="18.75" customHeight="1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6"/>
      <c r="O7" s="27"/>
      <c r="P7" s="27"/>
      <c r="Q7" s="28"/>
      <c r="R7" s="29"/>
      <c r="S7" s="29"/>
      <c r="T7" s="29"/>
      <c r="U7" s="29"/>
      <c r="V7" s="30"/>
      <c r="W7" s="31"/>
      <c r="X7" s="30"/>
      <c r="Y7" s="30"/>
      <c r="Z7" s="30"/>
      <c r="AA7" s="29"/>
      <c r="AB7" s="29"/>
      <c r="AC7" s="29"/>
      <c r="AD7" s="30"/>
      <c r="AE7" s="31"/>
      <c r="AF7" s="30"/>
      <c r="AG7" s="30"/>
      <c r="AH7" s="30"/>
      <c r="AI7" s="29"/>
      <c r="AJ7" s="29"/>
      <c r="AK7" s="29"/>
      <c r="AL7" s="30"/>
      <c r="AM7" s="31"/>
      <c r="AN7" s="30"/>
      <c r="AO7" s="30"/>
      <c r="AP7" s="30"/>
      <c r="AQ7" s="29"/>
      <c r="AR7" s="29"/>
      <c r="AS7" s="29"/>
      <c r="AT7" s="30"/>
      <c r="AU7" s="31"/>
      <c r="AV7" s="30"/>
      <c r="AW7" s="30"/>
      <c r="AX7" s="30"/>
      <c r="AY7" s="29"/>
      <c r="AZ7" s="29"/>
      <c r="BA7" s="29"/>
      <c r="BB7" s="30"/>
      <c r="BC7" s="31"/>
      <c r="BD7" s="30"/>
      <c r="BE7" s="30"/>
      <c r="BF7" s="30"/>
      <c r="BG7" s="29"/>
      <c r="BH7" s="29"/>
      <c r="BI7" s="29"/>
      <c r="BJ7" s="30"/>
      <c r="BK7" s="31"/>
      <c r="BL7" s="30"/>
      <c r="BM7" s="30"/>
      <c r="BN7" s="30"/>
    </row>
    <row r="8" spans="2:66" s="16" customFormat="1" ht="18">
      <c r="B8" s="33"/>
      <c r="C8" s="34" t="s">
        <v>6</v>
      </c>
      <c r="D8" s="35"/>
      <c r="E8" s="35"/>
      <c r="F8" s="36" t="s">
        <v>7</v>
      </c>
      <c r="G8" s="37"/>
      <c r="H8" s="36"/>
      <c r="I8" s="36"/>
      <c r="J8" s="38"/>
      <c r="K8" s="39"/>
      <c r="L8" s="40"/>
      <c r="M8" s="40"/>
      <c r="N8" s="41"/>
      <c r="O8" s="42"/>
      <c r="P8" s="42"/>
      <c r="Q8" s="43"/>
      <c r="R8" s="14"/>
      <c r="S8" s="14"/>
      <c r="T8" s="14"/>
      <c r="U8" s="14"/>
      <c r="V8" s="7"/>
      <c r="W8" s="15"/>
      <c r="X8" s="7"/>
      <c r="Y8" s="7"/>
      <c r="Z8" s="7"/>
      <c r="AA8" s="14"/>
      <c r="AB8" s="14"/>
      <c r="AC8" s="14"/>
      <c r="AD8" s="7"/>
      <c r="AE8" s="15"/>
      <c r="AF8" s="7"/>
      <c r="AG8" s="7"/>
      <c r="AH8" s="7"/>
      <c r="AI8" s="14"/>
      <c r="AJ8" s="14"/>
      <c r="AK8" s="14"/>
      <c r="AL8" s="7"/>
      <c r="AM8" s="15"/>
      <c r="AN8" s="7"/>
      <c r="AO8" s="7"/>
      <c r="AP8" s="7"/>
      <c r="AQ8" s="14"/>
      <c r="AR8" s="14"/>
      <c r="AS8" s="14"/>
      <c r="AT8" s="7"/>
      <c r="AU8" s="15"/>
      <c r="AV8" s="7"/>
      <c r="AW8" s="7"/>
      <c r="AX8" s="7"/>
      <c r="AY8" s="14"/>
      <c r="AZ8" s="14"/>
      <c r="BA8" s="14"/>
      <c r="BB8" s="7"/>
      <c r="BC8" s="15"/>
      <c r="BD8" s="7"/>
      <c r="BE8" s="7"/>
      <c r="BF8" s="7"/>
      <c r="BG8" s="14"/>
      <c r="BH8" s="14"/>
      <c r="BI8" s="14"/>
      <c r="BJ8" s="7"/>
      <c r="BK8" s="15"/>
      <c r="BL8" s="7"/>
      <c r="BM8" s="7"/>
      <c r="BN8" s="7"/>
    </row>
    <row r="9" spans="2:66" s="16" customFormat="1" ht="16.5" customHeight="1">
      <c r="B9" s="44"/>
      <c r="C9" s="44"/>
      <c r="D9" s="42"/>
      <c r="E9" s="33"/>
      <c r="F9" s="45"/>
      <c r="G9" s="45"/>
      <c r="H9" s="40"/>
      <c r="I9" s="40"/>
      <c r="J9" s="40"/>
      <c r="K9" s="39"/>
      <c r="L9" s="39"/>
      <c r="M9" s="39"/>
      <c r="N9" s="41" t="s">
        <v>8</v>
      </c>
      <c r="O9" s="42"/>
      <c r="P9" s="42"/>
      <c r="Q9" s="43"/>
      <c r="R9" s="14"/>
      <c r="S9" s="14"/>
      <c r="T9" s="14"/>
      <c r="U9" s="14"/>
      <c r="V9" s="7"/>
      <c r="W9" s="15"/>
      <c r="X9" s="7"/>
      <c r="Y9" s="7"/>
      <c r="Z9" s="7"/>
      <c r="AA9" s="14"/>
      <c r="AB9" s="14"/>
      <c r="AC9" s="14"/>
      <c r="AD9" s="7"/>
      <c r="AE9" s="15"/>
      <c r="AF9" s="7"/>
      <c r="AG9" s="7"/>
      <c r="AH9" s="7"/>
      <c r="AI9" s="14"/>
      <c r="AJ9" s="14"/>
      <c r="AK9" s="14"/>
      <c r="AL9" s="7"/>
      <c r="AM9" s="15"/>
      <c r="AN9" s="7"/>
      <c r="AO9" s="7"/>
      <c r="AP9" s="7"/>
      <c r="AQ9" s="14"/>
      <c r="AR9" s="14"/>
      <c r="AS9" s="14"/>
      <c r="AT9" s="7"/>
      <c r="AU9" s="15"/>
      <c r="AV9" s="7"/>
      <c r="AW9" s="7"/>
      <c r="AX9" s="7"/>
      <c r="AY9" s="14"/>
      <c r="AZ9" s="14"/>
      <c r="BA9" s="14"/>
      <c r="BB9" s="7"/>
      <c r="BC9" s="15"/>
      <c r="BD9" s="7"/>
      <c r="BE9" s="7"/>
      <c r="BF9" s="7"/>
      <c r="BG9" s="14"/>
      <c r="BH9" s="14"/>
      <c r="BI9" s="14"/>
      <c r="BJ9" s="7"/>
      <c r="BK9" s="15"/>
      <c r="BL9" s="7"/>
      <c r="BM9" s="7"/>
      <c r="BN9" s="7"/>
    </row>
    <row r="10" spans="1:66" s="46" customFormat="1" ht="18" customHeight="1">
      <c r="A10" s="46" t="s">
        <v>9</v>
      </c>
      <c r="B10" s="47"/>
      <c r="C10" s="47"/>
      <c r="D10" s="48"/>
      <c r="E10" s="48"/>
      <c r="F10" s="49"/>
      <c r="G10" s="49"/>
      <c r="H10" s="50"/>
      <c r="I10" s="50"/>
      <c r="J10" s="50"/>
      <c r="K10" s="51"/>
      <c r="L10" s="52" t="s">
        <v>10</v>
      </c>
      <c r="M10" s="52"/>
      <c r="N10" s="53" t="s">
        <v>11</v>
      </c>
      <c r="O10" s="48"/>
      <c r="P10" s="48"/>
      <c r="Q10" s="28"/>
      <c r="R10" s="49"/>
      <c r="S10" s="49"/>
      <c r="T10" s="49"/>
      <c r="U10" s="49"/>
      <c r="V10" s="54"/>
      <c r="W10" s="55"/>
      <c r="X10" s="54"/>
      <c r="Y10" s="54"/>
      <c r="Z10" s="54"/>
      <c r="AA10" s="49"/>
      <c r="AB10" s="49"/>
      <c r="AC10" s="49"/>
      <c r="AD10" s="54"/>
      <c r="AE10" s="55"/>
      <c r="AF10" s="54"/>
      <c r="AG10" s="54"/>
      <c r="AH10" s="54"/>
      <c r="AI10" s="49"/>
      <c r="AJ10" s="49"/>
      <c r="AK10" s="49"/>
      <c r="AL10" s="54"/>
      <c r="AM10" s="55"/>
      <c r="AN10" s="54"/>
      <c r="AO10" s="54"/>
      <c r="AP10" s="54"/>
      <c r="AQ10" s="49"/>
      <c r="AR10" s="49"/>
      <c r="AS10" s="49"/>
      <c r="AT10" s="54"/>
      <c r="AU10" s="55"/>
      <c r="AV10" s="54"/>
      <c r="AW10" s="54"/>
      <c r="AX10" s="54"/>
      <c r="AY10" s="49"/>
      <c r="AZ10" s="49"/>
      <c r="BA10" s="49"/>
      <c r="BB10" s="54"/>
      <c r="BC10" s="55"/>
      <c r="BD10" s="54"/>
      <c r="BE10" s="54"/>
      <c r="BF10" s="54"/>
      <c r="BG10" s="49"/>
      <c r="BH10" s="49"/>
      <c r="BI10" s="49"/>
      <c r="BJ10" s="54"/>
      <c r="BK10" s="55"/>
      <c r="BL10" s="54"/>
      <c r="BM10" s="54"/>
      <c r="BN10" s="54"/>
    </row>
    <row r="11" spans="1:66" s="16" customFormat="1" ht="18" customHeight="1">
      <c r="A11" s="56" t="s">
        <v>12</v>
      </c>
      <c r="B11" s="44"/>
      <c r="C11" s="44"/>
      <c r="D11" s="42"/>
      <c r="E11" s="42"/>
      <c r="F11" s="14"/>
      <c r="G11" s="14"/>
      <c r="H11" s="40"/>
      <c r="I11" s="40"/>
      <c r="J11" s="40"/>
      <c r="K11" s="39"/>
      <c r="L11" s="57" t="s">
        <v>13</v>
      </c>
      <c r="M11" s="57"/>
      <c r="N11" s="58">
        <v>4810137200</v>
      </c>
      <c r="O11" s="59"/>
      <c r="P11" s="59"/>
      <c r="Q11" s="30"/>
      <c r="R11" s="14"/>
      <c r="S11" s="14"/>
      <c r="T11" s="14"/>
      <c r="U11" s="14"/>
      <c r="V11" s="7"/>
      <c r="W11" s="15"/>
      <c r="X11" s="7"/>
      <c r="Y11" s="7"/>
      <c r="Z11" s="7"/>
      <c r="AA11" s="14"/>
      <c r="AB11" s="14"/>
      <c r="AC11" s="14"/>
      <c r="AD11" s="7"/>
      <c r="AE11" s="15"/>
      <c r="AF11" s="7"/>
      <c r="AG11" s="7"/>
      <c r="AH11" s="7"/>
      <c r="AI11" s="14"/>
      <c r="AJ11" s="14"/>
      <c r="AK11" s="14"/>
      <c r="AL11" s="7"/>
      <c r="AM11" s="15"/>
      <c r="AN11" s="7"/>
      <c r="AO11" s="7"/>
      <c r="AP11" s="7"/>
      <c r="AQ11" s="14"/>
      <c r="AR11" s="14"/>
      <c r="AS11" s="14"/>
      <c r="AT11" s="7"/>
      <c r="AU11" s="15"/>
      <c r="AV11" s="7"/>
      <c r="AW11" s="7"/>
      <c r="AX11" s="7"/>
      <c r="AY11" s="14"/>
      <c r="AZ11" s="14"/>
      <c r="BA11" s="14"/>
      <c r="BB11" s="7"/>
      <c r="BC11" s="15"/>
      <c r="BD11" s="7"/>
      <c r="BE11" s="7"/>
      <c r="BF11" s="7"/>
      <c r="BG11" s="14"/>
      <c r="BH11" s="14"/>
      <c r="BI11" s="14"/>
      <c r="BJ11" s="7"/>
      <c r="BK11" s="15"/>
      <c r="BL11" s="7"/>
      <c r="BM11" s="7"/>
      <c r="BN11" s="7"/>
    </row>
    <row r="12" spans="1:66" s="16" customFormat="1" ht="15" customHeight="1">
      <c r="A12" s="46" t="s">
        <v>14</v>
      </c>
      <c r="B12" s="44"/>
      <c r="C12" s="44"/>
      <c r="D12" s="42"/>
      <c r="E12" s="42"/>
      <c r="F12" s="14"/>
      <c r="G12" s="14"/>
      <c r="H12" s="40"/>
      <c r="I12" s="40"/>
      <c r="J12" s="40"/>
      <c r="K12" s="39"/>
      <c r="L12" s="60" t="s">
        <v>15</v>
      </c>
      <c r="M12" s="60"/>
      <c r="N12" s="61">
        <v>420</v>
      </c>
      <c r="O12" s="62"/>
      <c r="P12" s="62"/>
      <c r="Q12" s="28"/>
      <c r="R12" s="14"/>
      <c r="S12" s="14"/>
      <c r="T12" s="14"/>
      <c r="U12" s="14"/>
      <c r="V12" s="7"/>
      <c r="W12" s="15"/>
      <c r="X12" s="7"/>
      <c r="Y12" s="7"/>
      <c r="Z12" s="7"/>
      <c r="AA12" s="14"/>
      <c r="AB12" s="14"/>
      <c r="AC12" s="14"/>
      <c r="AD12" s="7"/>
      <c r="AE12" s="15"/>
      <c r="AF12" s="7"/>
      <c r="AG12" s="7"/>
      <c r="AH12" s="7"/>
      <c r="AI12" s="14"/>
      <c r="AJ12" s="14"/>
      <c r="AK12" s="14"/>
      <c r="AL12" s="7"/>
      <c r="AM12" s="15"/>
      <c r="AN12" s="7"/>
      <c r="AO12" s="7"/>
      <c r="AP12" s="7"/>
      <c r="AQ12" s="14"/>
      <c r="AR12" s="14"/>
      <c r="AS12" s="14"/>
      <c r="AT12" s="7"/>
      <c r="AU12" s="15"/>
      <c r="AV12" s="7"/>
      <c r="AW12" s="7"/>
      <c r="AX12" s="7"/>
      <c r="AY12" s="14"/>
      <c r="AZ12" s="14"/>
      <c r="BA12" s="14"/>
      <c r="BB12" s="7"/>
      <c r="BC12" s="15"/>
      <c r="BD12" s="7"/>
      <c r="BE12" s="7"/>
      <c r="BF12" s="7"/>
      <c r="BG12" s="14"/>
      <c r="BH12" s="14"/>
      <c r="BI12" s="14"/>
      <c r="BJ12" s="7"/>
      <c r="BK12" s="15"/>
      <c r="BL12" s="7"/>
      <c r="BM12" s="7"/>
      <c r="BN12" s="7"/>
    </row>
    <row r="13" spans="1:66" s="63" customFormat="1" ht="15" customHeight="1">
      <c r="A13" s="63" t="s">
        <v>16</v>
      </c>
      <c r="B13" s="64"/>
      <c r="C13" s="64"/>
      <c r="D13" s="65"/>
      <c r="E13" s="65"/>
      <c r="F13" s="66"/>
      <c r="G13" s="66"/>
      <c r="H13" s="67"/>
      <c r="I13" s="67"/>
      <c r="J13" s="67"/>
      <c r="K13" s="68"/>
      <c r="L13" s="60"/>
      <c r="M13" s="60"/>
      <c r="N13" s="69"/>
      <c r="O13" s="70"/>
      <c r="P13" s="70"/>
      <c r="Q13" s="28"/>
      <c r="R13" s="66"/>
      <c r="S13" s="66"/>
      <c r="T13" s="66"/>
      <c r="U13" s="66"/>
      <c r="V13" s="28"/>
      <c r="W13" s="71"/>
      <c r="X13" s="28"/>
      <c r="Y13" s="28"/>
      <c r="Z13" s="28"/>
      <c r="AA13" s="66"/>
      <c r="AB13" s="66"/>
      <c r="AC13" s="66"/>
      <c r="AD13" s="28"/>
      <c r="AE13" s="71"/>
      <c r="AF13" s="28"/>
      <c r="AG13" s="28"/>
      <c r="AH13" s="28"/>
      <c r="AI13" s="66"/>
      <c r="AJ13" s="66"/>
      <c r="AK13" s="66"/>
      <c r="AL13" s="28"/>
      <c r="AM13" s="71"/>
      <c r="AN13" s="28"/>
      <c r="AO13" s="28"/>
      <c r="AP13" s="28"/>
      <c r="AQ13" s="66"/>
      <c r="AR13" s="66"/>
      <c r="AS13" s="66"/>
      <c r="AT13" s="28"/>
      <c r="AU13" s="71"/>
      <c r="AV13" s="28"/>
      <c r="AW13" s="28"/>
      <c r="AX13" s="28"/>
      <c r="AY13" s="66"/>
      <c r="AZ13" s="66"/>
      <c r="BA13" s="66"/>
      <c r="BB13" s="28"/>
      <c r="BC13" s="71"/>
      <c r="BD13" s="28">
        <v>4</v>
      </c>
      <c r="BE13" s="28"/>
      <c r="BF13" s="28"/>
      <c r="BG13" s="66"/>
      <c r="BH13" s="66"/>
      <c r="BI13" s="66"/>
      <c r="BJ13" s="28"/>
      <c r="BK13" s="71"/>
      <c r="BL13" s="28"/>
      <c r="BM13" s="28"/>
      <c r="BN13" s="28"/>
    </row>
    <row r="14" spans="1:66" s="63" customFormat="1" ht="15" customHeight="1">
      <c r="A14" s="63" t="s">
        <v>17</v>
      </c>
      <c r="B14" s="64"/>
      <c r="C14" s="64"/>
      <c r="D14" s="65"/>
      <c r="E14" s="65"/>
      <c r="F14" s="66"/>
      <c r="G14" s="66"/>
      <c r="H14" s="67"/>
      <c r="I14" s="67"/>
      <c r="J14" s="67"/>
      <c r="K14" s="68"/>
      <c r="L14" s="68"/>
      <c r="M14" s="68"/>
      <c r="N14" s="69"/>
      <c r="O14" s="70"/>
      <c r="P14" s="70"/>
      <c r="Q14" s="28"/>
      <c r="R14" s="66"/>
      <c r="S14" s="66"/>
      <c r="T14" s="66"/>
      <c r="U14" s="66"/>
      <c r="V14" s="28"/>
      <c r="W14" s="71"/>
      <c r="X14" s="28"/>
      <c r="Y14" s="28"/>
      <c r="Z14" s="28"/>
      <c r="AA14" s="66"/>
      <c r="AB14" s="66"/>
      <c r="AC14" s="66"/>
      <c r="AD14" s="28"/>
      <c r="AE14" s="71"/>
      <c r="AF14" s="28"/>
      <c r="AG14" s="28"/>
      <c r="AH14" s="28"/>
      <c r="AI14" s="66"/>
      <c r="AJ14" s="66"/>
      <c r="AK14" s="66"/>
      <c r="AL14" s="28"/>
      <c r="AM14" s="71"/>
      <c r="AN14" s="28"/>
      <c r="AO14" s="28"/>
      <c r="AP14" s="28"/>
      <c r="AQ14" s="66"/>
      <c r="AR14" s="66"/>
      <c r="AS14" s="66"/>
      <c r="AT14" s="28"/>
      <c r="AU14" s="71"/>
      <c r="AV14" s="28"/>
      <c r="AW14" s="28"/>
      <c r="AX14" s="28"/>
      <c r="AY14" s="66"/>
      <c r="AZ14" s="66"/>
      <c r="BA14" s="66"/>
      <c r="BB14" s="28"/>
      <c r="BC14" s="71"/>
      <c r="BD14" s="28"/>
      <c r="BE14" s="28"/>
      <c r="BF14" s="28"/>
      <c r="BG14" s="66"/>
      <c r="BH14" s="66"/>
      <c r="BI14" s="66"/>
      <c r="BJ14" s="28"/>
      <c r="BK14" s="71"/>
      <c r="BL14" s="28"/>
      <c r="BM14" s="28"/>
      <c r="BN14" s="28"/>
    </row>
    <row r="15" spans="1:66" s="63" customFormat="1" ht="15" customHeight="1">
      <c r="A15" s="63" t="s">
        <v>18</v>
      </c>
      <c r="B15" s="64"/>
      <c r="C15" s="72"/>
      <c r="D15" s="73"/>
      <c r="E15" s="74"/>
      <c r="F15" s="74"/>
      <c r="G15" s="75"/>
      <c r="H15" s="72" t="s">
        <v>19</v>
      </c>
      <c r="I15" s="72"/>
      <c r="J15" s="76"/>
      <c r="K15" s="72"/>
      <c r="L15" s="68"/>
      <c r="M15" s="68"/>
      <c r="N15" s="69"/>
      <c r="O15" s="70"/>
      <c r="P15" s="70"/>
      <c r="Q15" s="28"/>
      <c r="R15" s="66"/>
      <c r="S15" s="66"/>
      <c r="T15" s="66"/>
      <c r="U15" s="66"/>
      <c r="V15" s="28"/>
      <c r="W15" s="71"/>
      <c r="X15" s="28"/>
      <c r="Y15" s="28"/>
      <c r="Z15" s="28"/>
      <c r="AA15" s="66"/>
      <c r="AB15" s="66"/>
      <c r="AC15" s="66"/>
      <c r="AD15" s="28"/>
      <c r="AE15" s="71"/>
      <c r="AF15" s="28"/>
      <c r="AG15" s="28"/>
      <c r="AH15" s="28"/>
      <c r="AI15" s="66"/>
      <c r="AJ15" s="66"/>
      <c r="AK15" s="66"/>
      <c r="AL15" s="28"/>
      <c r="AM15" s="71"/>
      <c r="AN15" s="28"/>
      <c r="AO15" s="28"/>
      <c r="AP15" s="28"/>
      <c r="AQ15" s="66"/>
      <c r="AR15" s="66"/>
      <c r="AS15" s="66"/>
      <c r="AT15" s="28"/>
      <c r="AU15" s="71"/>
      <c r="AV15" s="28"/>
      <c r="AW15" s="28"/>
      <c r="AX15" s="28"/>
      <c r="AY15" s="66"/>
      <c r="AZ15" s="66"/>
      <c r="BA15" s="66"/>
      <c r="BB15" s="28"/>
      <c r="BC15" s="71"/>
      <c r="BD15" s="28"/>
      <c r="BE15" s="28"/>
      <c r="BF15" s="28"/>
      <c r="BG15" s="66"/>
      <c r="BH15" s="66"/>
      <c r="BI15" s="66"/>
      <c r="BJ15" s="28"/>
      <c r="BK15" s="71"/>
      <c r="BL15" s="28"/>
      <c r="BM15" s="28"/>
      <c r="BN15" s="28"/>
    </row>
    <row r="16" spans="1:66" s="63" customFormat="1" ht="33" customHeight="1">
      <c r="A16" s="77" t="s">
        <v>20</v>
      </c>
      <c r="B16" s="77"/>
      <c r="C16" s="64"/>
      <c r="D16" s="65" t="s">
        <v>162</v>
      </c>
      <c r="E16" s="65"/>
      <c r="F16" s="66"/>
      <c r="G16" s="66"/>
      <c r="H16" s="67"/>
      <c r="I16" s="67"/>
      <c r="J16" s="67"/>
      <c r="K16" s="68"/>
      <c r="L16" s="68"/>
      <c r="M16" s="68"/>
      <c r="N16" s="69"/>
      <c r="O16" s="70"/>
      <c r="P16" s="70"/>
      <c r="Q16" s="28"/>
      <c r="R16" s="66"/>
      <c r="S16" s="66"/>
      <c r="T16" s="66"/>
      <c r="U16" s="66"/>
      <c r="V16" s="28"/>
      <c r="W16" s="71"/>
      <c r="X16" s="28"/>
      <c r="Y16" s="28"/>
      <c r="Z16" s="28"/>
      <c r="AA16" s="66"/>
      <c r="AB16" s="66"/>
      <c r="AC16" s="66"/>
      <c r="AD16" s="28"/>
      <c r="AE16" s="71"/>
      <c r="AF16" s="28"/>
      <c r="AG16" s="28"/>
      <c r="AH16" s="28"/>
      <c r="AI16" s="66"/>
      <c r="AJ16" s="66"/>
      <c r="AK16" s="66"/>
      <c r="AL16" s="28"/>
      <c r="AM16" s="71"/>
      <c r="AN16" s="28"/>
      <c r="AO16" s="28"/>
      <c r="AP16" s="28"/>
      <c r="AQ16" s="66"/>
      <c r="AR16" s="66"/>
      <c r="AS16" s="66"/>
      <c r="AT16" s="28"/>
      <c r="AU16" s="71"/>
      <c r="AV16" s="28"/>
      <c r="AW16" s="28"/>
      <c r="AX16" s="28"/>
      <c r="AY16" s="66"/>
      <c r="AZ16" s="66"/>
      <c r="BA16" s="66"/>
      <c r="BB16" s="28"/>
      <c r="BC16" s="71"/>
      <c r="BD16" s="28"/>
      <c r="BE16" s="28"/>
      <c r="BF16" s="28"/>
      <c r="BG16" s="66"/>
      <c r="BH16" s="66"/>
      <c r="BI16" s="66"/>
      <c r="BJ16" s="28"/>
      <c r="BK16" s="71"/>
      <c r="BL16" s="28"/>
      <c r="BM16" s="28"/>
      <c r="BN16" s="28"/>
    </row>
    <row r="17" spans="1:66" s="63" customFormat="1" ht="15" customHeight="1">
      <c r="A17" s="80" t="s">
        <v>22</v>
      </c>
      <c r="B17" s="64"/>
      <c r="C17" s="64"/>
      <c r="D17" s="65"/>
      <c r="E17" s="65"/>
      <c r="F17" s="66"/>
      <c r="G17" s="66"/>
      <c r="H17" s="81"/>
      <c r="I17" s="81"/>
      <c r="J17" s="81"/>
      <c r="K17" s="68"/>
      <c r="L17" s="68"/>
      <c r="M17" s="68"/>
      <c r="N17" s="82"/>
      <c r="O17" s="70"/>
      <c r="P17" s="70"/>
      <c r="Q17" s="28"/>
      <c r="R17" s="66"/>
      <c r="S17" s="66"/>
      <c r="T17" s="66"/>
      <c r="U17" s="66"/>
      <c r="V17" s="28"/>
      <c r="W17" s="71">
        <v>2</v>
      </c>
      <c r="X17" s="28"/>
      <c r="Y17" s="28"/>
      <c r="Z17" s="28"/>
      <c r="AA17" s="66"/>
      <c r="AB17" s="66"/>
      <c r="AC17" s="66"/>
      <c r="AD17" s="28"/>
      <c r="AE17" s="71"/>
      <c r="AF17" s="28"/>
      <c r="AG17" s="28"/>
      <c r="AH17" s="28"/>
      <c r="AI17" s="66"/>
      <c r="AJ17" s="66"/>
      <c r="AK17" s="66"/>
      <c r="AL17" s="28"/>
      <c r="AM17" s="71"/>
      <c r="AN17" s="28"/>
      <c r="AO17" s="28"/>
      <c r="AP17" s="28"/>
      <c r="AQ17" s="66"/>
      <c r="AR17" s="66"/>
      <c r="AS17" s="66">
        <v>3</v>
      </c>
      <c r="AT17" s="28"/>
      <c r="AU17" s="71"/>
      <c r="AV17" s="28"/>
      <c r="AW17" s="28"/>
      <c r="AX17" s="28"/>
      <c r="AY17" s="66"/>
      <c r="AZ17" s="66"/>
      <c r="BA17" s="66"/>
      <c r="BB17" s="28"/>
      <c r="BC17" s="71"/>
      <c r="BD17" s="28"/>
      <c r="BE17" s="28"/>
      <c r="BF17" s="28"/>
      <c r="BG17" s="66"/>
      <c r="BH17" s="66"/>
      <c r="BI17" s="66"/>
      <c r="BJ17" s="28"/>
      <c r="BK17" s="71"/>
      <c r="BL17" s="28"/>
      <c r="BM17" s="28"/>
      <c r="BN17" s="28"/>
    </row>
    <row r="18" spans="1:66" s="63" customFormat="1" ht="15" customHeight="1" thickBot="1">
      <c r="A18" s="63" t="s">
        <v>23</v>
      </c>
      <c r="B18" s="64"/>
      <c r="C18" s="64"/>
      <c r="D18" s="65"/>
      <c r="E18" s="65"/>
      <c r="F18" s="66"/>
      <c r="G18" s="66"/>
      <c r="H18" s="81"/>
      <c r="I18" s="81"/>
      <c r="J18" s="81"/>
      <c r="K18" s="68"/>
      <c r="L18" s="68"/>
      <c r="M18" s="68"/>
      <c r="N18" s="81"/>
      <c r="O18" s="65"/>
      <c r="P18" s="65"/>
      <c r="Q18" s="28"/>
      <c r="R18" s="66"/>
      <c r="S18" s="66"/>
      <c r="T18" s="66"/>
      <c r="U18" s="66"/>
      <c r="V18" s="28"/>
      <c r="W18" s="83" t="s">
        <v>24</v>
      </c>
      <c r="X18" s="28"/>
      <c r="Y18" s="28"/>
      <c r="Z18" s="28"/>
      <c r="AA18" s="66"/>
      <c r="AB18" s="66"/>
      <c r="AC18" s="66"/>
      <c r="AD18" s="28"/>
      <c r="AE18" s="84" t="s">
        <v>25</v>
      </c>
      <c r="AF18" s="28"/>
      <c r="AG18" s="28"/>
      <c r="AH18" s="28"/>
      <c r="AI18" s="66"/>
      <c r="AJ18" s="66"/>
      <c r="AK18" s="66"/>
      <c r="AL18" s="28"/>
      <c r="AM18" s="85" t="s">
        <v>26</v>
      </c>
      <c r="AN18" s="28"/>
      <c r="AO18" s="28"/>
      <c r="AP18" s="28"/>
      <c r="AQ18" s="66"/>
      <c r="AR18" s="66"/>
      <c r="AS18" s="66"/>
      <c r="AT18" s="86" t="s">
        <v>27</v>
      </c>
      <c r="AU18" s="71"/>
      <c r="AV18" s="28"/>
      <c r="AW18" s="28"/>
      <c r="AX18" s="28"/>
      <c r="AY18" s="66"/>
      <c r="AZ18" s="66"/>
      <c r="BA18" s="66"/>
      <c r="BB18" s="87" t="s">
        <v>28</v>
      </c>
      <c r="BC18" s="71"/>
      <c r="BD18" s="28"/>
      <c r="BE18" s="28"/>
      <c r="BF18" s="28"/>
      <c r="BG18" s="66"/>
      <c r="BH18" s="66"/>
      <c r="BI18" s="66"/>
      <c r="BJ18" s="43" t="s">
        <v>29</v>
      </c>
      <c r="BK18" s="71"/>
      <c r="BL18" s="28"/>
      <c r="BM18" s="28"/>
      <c r="BN18" s="28"/>
    </row>
    <row r="19" spans="1:31" s="111" customFormat="1" ht="60" customHeight="1" thickTop="1">
      <c r="A19" s="88" t="s">
        <v>30</v>
      </c>
      <c r="B19" s="89" t="s">
        <v>31</v>
      </c>
      <c r="C19" s="90" t="s">
        <v>32</v>
      </c>
      <c r="D19" s="91" t="s">
        <v>33</v>
      </c>
      <c r="E19" s="92" t="s">
        <v>34</v>
      </c>
      <c r="F19" s="93" t="s">
        <v>35</v>
      </c>
      <c r="G19" s="94" t="s">
        <v>36</v>
      </c>
      <c r="H19" s="95" t="s">
        <v>37</v>
      </c>
      <c r="I19" s="96"/>
      <c r="J19" s="97" t="s">
        <v>38</v>
      </c>
      <c r="K19" s="98" t="s">
        <v>39</v>
      </c>
      <c r="L19" s="99" t="s">
        <v>40</v>
      </c>
      <c r="M19" s="100"/>
      <c r="N19" s="98" t="s">
        <v>41</v>
      </c>
      <c r="O19" s="99" t="s">
        <v>42</v>
      </c>
      <c r="P19" s="101"/>
      <c r="Q19" s="102" t="s">
        <v>43</v>
      </c>
      <c r="R19" s="103" t="s">
        <v>44</v>
      </c>
      <c r="S19" s="104" t="s">
        <v>35</v>
      </c>
      <c r="T19" s="105" t="s">
        <v>36</v>
      </c>
      <c r="U19" s="106" t="s">
        <v>45</v>
      </c>
      <c r="V19" s="106" t="s">
        <v>38</v>
      </c>
      <c r="W19" s="107" t="s">
        <v>46</v>
      </c>
      <c r="X19" s="107" t="s">
        <v>47</v>
      </c>
      <c r="Y19" s="106" t="s">
        <v>48</v>
      </c>
      <c r="Z19" s="108" t="s">
        <v>49</v>
      </c>
      <c r="AA19" s="109" t="s">
        <v>50</v>
      </c>
      <c r="AB19" s="109" t="s">
        <v>51</v>
      </c>
      <c r="AC19" s="109" t="s">
        <v>52</v>
      </c>
      <c r="AD19" s="109" t="s">
        <v>53</v>
      </c>
      <c r="AE19" s="110" t="s">
        <v>50</v>
      </c>
    </row>
    <row r="20" spans="1:31" s="111" customFormat="1" ht="72" customHeight="1">
      <c r="A20" s="112"/>
      <c r="B20" s="113"/>
      <c r="C20" s="114"/>
      <c r="D20" s="115"/>
      <c r="E20" s="116"/>
      <c r="F20" s="117"/>
      <c r="G20" s="94"/>
      <c r="H20" s="118" t="s">
        <v>54</v>
      </c>
      <c r="I20" s="119" t="s">
        <v>55</v>
      </c>
      <c r="J20" s="116"/>
      <c r="K20" s="120"/>
      <c r="L20" s="118" t="s">
        <v>54</v>
      </c>
      <c r="M20" s="119" t="s">
        <v>56</v>
      </c>
      <c r="N20" s="116"/>
      <c r="O20" s="118" t="s">
        <v>54</v>
      </c>
      <c r="P20" s="119" t="s">
        <v>55</v>
      </c>
      <c r="Q20" s="121"/>
      <c r="R20" s="122"/>
      <c r="S20" s="123"/>
      <c r="T20" s="124"/>
      <c r="U20" s="125"/>
      <c r="V20" s="125"/>
      <c r="W20" s="126"/>
      <c r="X20" s="127"/>
      <c r="Y20" s="125"/>
      <c r="Z20" s="128"/>
      <c r="AA20" s="129"/>
      <c r="AB20" s="129"/>
      <c r="AC20" s="130"/>
      <c r="AD20" s="131"/>
      <c r="AE20" s="132"/>
    </row>
    <row r="21" spans="1:31" s="140" customFormat="1" ht="16.5" customHeight="1" thickBot="1">
      <c r="A21" s="133">
        <v>1</v>
      </c>
      <c r="B21" s="133">
        <v>2</v>
      </c>
      <c r="C21" s="134">
        <v>3</v>
      </c>
      <c r="D21" s="133">
        <v>4</v>
      </c>
      <c r="E21" s="135">
        <v>5</v>
      </c>
      <c r="F21" s="135">
        <v>5</v>
      </c>
      <c r="G21" s="133">
        <v>6</v>
      </c>
      <c r="H21" s="135">
        <v>6</v>
      </c>
      <c r="I21" s="134">
        <v>7</v>
      </c>
      <c r="J21" s="134">
        <v>8</v>
      </c>
      <c r="K21" s="133">
        <v>9</v>
      </c>
      <c r="L21" s="135">
        <v>10</v>
      </c>
      <c r="M21" s="135">
        <v>11</v>
      </c>
      <c r="N21" s="136">
        <v>12</v>
      </c>
      <c r="O21" s="137">
        <v>13</v>
      </c>
      <c r="P21" s="138">
        <v>14</v>
      </c>
      <c r="Q21" s="134">
        <v>4</v>
      </c>
      <c r="R21" s="135">
        <v>5</v>
      </c>
      <c r="S21" s="135">
        <v>5</v>
      </c>
      <c r="T21" s="133">
        <v>6</v>
      </c>
      <c r="U21" s="135">
        <v>6</v>
      </c>
      <c r="V21" s="134">
        <v>7</v>
      </c>
      <c r="W21" s="133">
        <v>8</v>
      </c>
      <c r="X21" s="135">
        <v>9</v>
      </c>
      <c r="Y21" s="136">
        <v>10</v>
      </c>
      <c r="Z21" s="139">
        <v>11</v>
      </c>
      <c r="AA21" s="135">
        <v>9</v>
      </c>
      <c r="AB21" s="136">
        <v>10</v>
      </c>
      <c r="AC21" s="139">
        <v>11</v>
      </c>
      <c r="AD21" s="133">
        <v>8</v>
      </c>
      <c r="AE21" s="135">
        <v>9</v>
      </c>
    </row>
    <row r="22" spans="1:31" s="149" customFormat="1" ht="15" customHeight="1" thickBot="1">
      <c r="A22" s="141" t="s">
        <v>57</v>
      </c>
      <c r="B22" s="142" t="s">
        <v>58</v>
      </c>
      <c r="C22" s="143" t="s">
        <v>59</v>
      </c>
      <c r="D22" s="145">
        <f>Q22</f>
        <v>0</v>
      </c>
      <c r="E22" s="145">
        <f>R22</f>
        <v>0</v>
      </c>
      <c r="F22" s="145">
        <f>S22</f>
        <v>0</v>
      </c>
      <c r="G22" s="145">
        <f>T22</f>
        <v>0</v>
      </c>
      <c r="H22" s="145">
        <f>U22</f>
        <v>0</v>
      </c>
      <c r="I22" s="145">
        <v>0</v>
      </c>
      <c r="J22" s="145">
        <f>V22</f>
        <v>0</v>
      </c>
      <c r="K22" s="147">
        <f>W22</f>
        <v>1774320</v>
      </c>
      <c r="L22" s="147">
        <f>X22</f>
        <v>1774320</v>
      </c>
      <c r="M22" s="145">
        <v>0</v>
      </c>
      <c r="N22" s="147">
        <f aca="true" t="shared" si="0" ref="N22:O38">Y22</f>
        <v>1774320</v>
      </c>
      <c r="O22" s="145">
        <f t="shared" si="0"/>
        <v>0</v>
      </c>
      <c r="P22" s="145">
        <v>0</v>
      </c>
      <c r="Q22" s="148">
        <f>Q24+Q63+Q89+Q98+Q101</f>
        <v>0</v>
      </c>
      <c r="R22" s="148">
        <f>R26+R30+R33+R34+R41+R50+R49+R58+R101</f>
        <v>0</v>
      </c>
      <c r="S22" s="148">
        <f aca="true" t="shared" si="1" ref="S22:Z22">S24+S63+S89+S98+S101</f>
        <v>0</v>
      </c>
      <c r="T22" s="148">
        <f t="shared" si="1"/>
        <v>0</v>
      </c>
      <c r="U22" s="148">
        <f t="shared" si="1"/>
        <v>0</v>
      </c>
      <c r="V22" s="148">
        <f t="shared" si="1"/>
        <v>0</v>
      </c>
      <c r="W22" s="148">
        <f t="shared" si="1"/>
        <v>1774320</v>
      </c>
      <c r="X22" s="148">
        <f t="shared" si="1"/>
        <v>1774320</v>
      </c>
      <c r="Y22" s="148">
        <f t="shared" si="1"/>
        <v>1774320</v>
      </c>
      <c r="Z22" s="148">
        <f t="shared" si="1"/>
        <v>0</v>
      </c>
      <c r="AA22" s="148">
        <f>AA24+AA63+AA89</f>
        <v>0</v>
      </c>
      <c r="AB22" s="148">
        <f>AB24+AB63+AB89</f>
        <v>0</v>
      </c>
      <c r="AC22" s="148">
        <f>AC24+AC63+AC89</f>
        <v>0</v>
      </c>
      <c r="AD22" s="148">
        <f>AD24+AD63+AD89</f>
        <v>0</v>
      </c>
      <c r="AE22" s="148">
        <f>AE24+AE63+AE89</f>
        <v>0</v>
      </c>
    </row>
    <row r="23" spans="1:31" s="149" customFormat="1" ht="13.5" customHeight="1">
      <c r="A23" s="141" t="s">
        <v>60</v>
      </c>
      <c r="B23" s="142"/>
      <c r="C23" s="143"/>
      <c r="D23" s="147"/>
      <c r="E23" s="145"/>
      <c r="F23" s="145"/>
      <c r="G23" s="145"/>
      <c r="H23" s="145"/>
      <c r="I23" s="145"/>
      <c r="J23" s="145"/>
      <c r="K23" s="147"/>
      <c r="L23" s="147"/>
      <c r="M23" s="145"/>
      <c r="N23" s="147"/>
      <c r="O23" s="145"/>
      <c r="P23" s="145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</row>
    <row r="24" spans="1:64" ht="18" customHeight="1">
      <c r="A24" s="151" t="s">
        <v>61</v>
      </c>
      <c r="B24" s="152">
        <v>2000</v>
      </c>
      <c r="C24" s="143" t="s">
        <v>62</v>
      </c>
      <c r="D24" s="145">
        <f aca="true" t="shared" si="2" ref="D24:H35">Q24</f>
        <v>0</v>
      </c>
      <c r="E24" s="145">
        <f t="shared" si="2"/>
        <v>0</v>
      </c>
      <c r="F24" s="145">
        <f t="shared" si="2"/>
        <v>0</v>
      </c>
      <c r="G24" s="145">
        <f t="shared" si="2"/>
        <v>0</v>
      </c>
      <c r="H24" s="145">
        <f t="shared" si="2"/>
        <v>0</v>
      </c>
      <c r="I24" s="145">
        <v>0</v>
      </c>
      <c r="J24" s="145">
        <f aca="true" t="shared" si="3" ref="J24:L35">V24</f>
        <v>0</v>
      </c>
      <c r="K24" s="145">
        <f t="shared" si="3"/>
        <v>0</v>
      </c>
      <c r="L24" s="145">
        <f t="shared" si="3"/>
        <v>0</v>
      </c>
      <c r="M24" s="145">
        <v>0</v>
      </c>
      <c r="N24" s="145">
        <f t="shared" si="0"/>
        <v>0</v>
      </c>
      <c r="O24" s="145">
        <f t="shared" si="0"/>
        <v>0</v>
      </c>
      <c r="P24" s="145">
        <v>0</v>
      </c>
      <c r="Q24" s="153">
        <f>Q25+Q31+Q51+Q54+Q58+Q62</f>
        <v>0</v>
      </c>
      <c r="R24" s="153"/>
      <c r="S24" s="153">
        <f aca="true" t="shared" si="4" ref="S24:Z24">S25+S31+S51+S54+S58+S62</f>
        <v>0</v>
      </c>
      <c r="T24" s="153">
        <f t="shared" si="4"/>
        <v>0</v>
      </c>
      <c r="U24" s="153">
        <f t="shared" si="4"/>
        <v>0</v>
      </c>
      <c r="V24" s="153">
        <f t="shared" si="4"/>
        <v>0</v>
      </c>
      <c r="W24" s="153">
        <f t="shared" si="4"/>
        <v>0</v>
      </c>
      <c r="X24" s="153">
        <f t="shared" si="4"/>
        <v>0</v>
      </c>
      <c r="Y24" s="153">
        <f t="shared" si="4"/>
        <v>0</v>
      </c>
      <c r="Z24" s="153">
        <f t="shared" si="4"/>
        <v>0</v>
      </c>
      <c r="AA24" s="153">
        <f aca="true" t="shared" si="5" ref="AA24:AI24">AA25+AA54+AA51</f>
        <v>0</v>
      </c>
      <c r="AB24" s="153">
        <f t="shared" si="5"/>
        <v>0</v>
      </c>
      <c r="AC24" s="153">
        <f t="shared" si="5"/>
        <v>0</v>
      </c>
      <c r="AD24" s="153">
        <f t="shared" si="5"/>
        <v>0</v>
      </c>
      <c r="AE24" s="153">
        <f t="shared" si="5"/>
        <v>0</v>
      </c>
      <c r="AF24" s="153">
        <f t="shared" si="5"/>
        <v>0</v>
      </c>
      <c r="AG24" s="153">
        <f t="shared" si="5"/>
        <v>0</v>
      </c>
      <c r="AH24" s="153">
        <f t="shared" si="5"/>
        <v>0</v>
      </c>
      <c r="AI24" s="153">
        <f t="shared" si="5"/>
        <v>0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ht="18" customHeight="1">
      <c r="A25" s="154" t="s">
        <v>63</v>
      </c>
      <c r="B25" s="152">
        <v>2100</v>
      </c>
      <c r="C25" s="143" t="s">
        <v>64</v>
      </c>
      <c r="D25" s="145">
        <f t="shared" si="2"/>
        <v>0</v>
      </c>
      <c r="E25" s="145">
        <f t="shared" si="2"/>
        <v>0</v>
      </c>
      <c r="F25" s="145">
        <f t="shared" si="2"/>
        <v>0</v>
      </c>
      <c r="G25" s="145">
        <f t="shared" si="2"/>
        <v>0</v>
      </c>
      <c r="H25" s="145">
        <f t="shared" si="2"/>
        <v>0</v>
      </c>
      <c r="I25" s="145">
        <v>0</v>
      </c>
      <c r="J25" s="145">
        <f t="shared" si="3"/>
        <v>0</v>
      </c>
      <c r="K25" s="145">
        <f t="shared" si="3"/>
        <v>0</v>
      </c>
      <c r="L25" s="145">
        <f t="shared" si="3"/>
        <v>0</v>
      </c>
      <c r="M25" s="145">
        <v>0</v>
      </c>
      <c r="N25" s="145">
        <f t="shared" si="0"/>
        <v>0</v>
      </c>
      <c r="O25" s="145">
        <f t="shared" si="0"/>
        <v>0</v>
      </c>
      <c r="P25" s="145">
        <v>0</v>
      </c>
      <c r="Q25" s="153">
        <f>Q26+Q30</f>
        <v>0</v>
      </c>
      <c r="R25" s="153"/>
      <c r="S25" s="153">
        <f aca="true" t="shared" si="6" ref="S25:Z25">S26+S30</f>
        <v>0</v>
      </c>
      <c r="T25" s="153">
        <f t="shared" si="6"/>
        <v>0</v>
      </c>
      <c r="U25" s="153">
        <f t="shared" si="6"/>
        <v>0</v>
      </c>
      <c r="V25" s="153">
        <f t="shared" si="6"/>
        <v>0</v>
      </c>
      <c r="W25" s="153">
        <f t="shared" si="6"/>
        <v>0</v>
      </c>
      <c r="X25" s="153">
        <f t="shared" si="6"/>
        <v>0</v>
      </c>
      <c r="Y25" s="153">
        <f t="shared" si="6"/>
        <v>0</v>
      </c>
      <c r="Z25" s="153">
        <f t="shared" si="6"/>
        <v>0</v>
      </c>
      <c r="AA25" s="155"/>
      <c r="AB25" s="155"/>
      <c r="AC25" s="155"/>
      <c r="AD25" s="155"/>
      <c r="AE25" s="155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s="161" customFormat="1" ht="17.25" customHeight="1">
      <c r="A26" s="156" t="s">
        <v>65</v>
      </c>
      <c r="B26" s="152">
        <v>2110</v>
      </c>
      <c r="C26" s="143" t="s">
        <v>66</v>
      </c>
      <c r="D26" s="145">
        <f t="shared" si="2"/>
        <v>0</v>
      </c>
      <c r="E26" s="145">
        <f t="shared" si="2"/>
        <v>0</v>
      </c>
      <c r="F26" s="145">
        <f t="shared" si="2"/>
        <v>0</v>
      </c>
      <c r="G26" s="145">
        <f t="shared" si="2"/>
        <v>0</v>
      </c>
      <c r="H26" s="145">
        <f t="shared" si="2"/>
        <v>0</v>
      </c>
      <c r="I26" s="145">
        <v>0</v>
      </c>
      <c r="J26" s="145">
        <f t="shared" si="3"/>
        <v>0</v>
      </c>
      <c r="K26" s="145">
        <f t="shared" si="3"/>
        <v>0</v>
      </c>
      <c r="L26" s="145">
        <f t="shared" si="3"/>
        <v>0</v>
      </c>
      <c r="M26" s="145">
        <v>0</v>
      </c>
      <c r="N26" s="145">
        <f t="shared" si="0"/>
        <v>0</v>
      </c>
      <c r="O26" s="145">
        <f t="shared" si="0"/>
        <v>0</v>
      </c>
      <c r="P26" s="145">
        <v>0</v>
      </c>
      <c r="Q26" s="157">
        <f aca="true" t="shared" si="7" ref="Q26:Z26">Q28+Q29</f>
        <v>0</v>
      </c>
      <c r="R26" s="157"/>
      <c r="S26" s="157">
        <f t="shared" si="7"/>
        <v>0</v>
      </c>
      <c r="T26" s="157">
        <f t="shared" si="7"/>
        <v>0</v>
      </c>
      <c r="U26" s="157">
        <f t="shared" si="7"/>
        <v>0</v>
      </c>
      <c r="V26" s="157">
        <f t="shared" si="7"/>
        <v>0</v>
      </c>
      <c r="W26" s="157">
        <f t="shared" si="7"/>
        <v>0</v>
      </c>
      <c r="X26" s="157">
        <f t="shared" si="7"/>
        <v>0</v>
      </c>
      <c r="Y26" s="157">
        <f t="shared" si="7"/>
        <v>0</v>
      </c>
      <c r="Z26" s="157">
        <f t="shared" si="7"/>
        <v>0</v>
      </c>
      <c r="AA26" s="158"/>
      <c r="AB26" s="158"/>
      <c r="AC26" s="158"/>
      <c r="AD26" s="158"/>
      <c r="AE26" s="159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</row>
    <row r="27" spans="1:64" s="161" customFormat="1" ht="17.25" customHeight="1" hidden="1">
      <c r="A27" s="162" t="s">
        <v>67</v>
      </c>
      <c r="B27" s="152">
        <v>1110</v>
      </c>
      <c r="C27" s="143" t="s">
        <v>68</v>
      </c>
      <c r="D27" s="145">
        <f t="shared" si="2"/>
        <v>0</v>
      </c>
      <c r="E27" s="145">
        <f t="shared" si="2"/>
        <v>0</v>
      </c>
      <c r="F27" s="145">
        <f t="shared" si="2"/>
        <v>0</v>
      </c>
      <c r="G27" s="145">
        <f t="shared" si="2"/>
        <v>0</v>
      </c>
      <c r="H27" s="145">
        <f t="shared" si="2"/>
        <v>0</v>
      </c>
      <c r="I27" s="145">
        <v>0</v>
      </c>
      <c r="J27" s="145">
        <f t="shared" si="3"/>
        <v>0</v>
      </c>
      <c r="K27" s="145">
        <f t="shared" si="3"/>
        <v>0</v>
      </c>
      <c r="L27" s="145">
        <f t="shared" si="3"/>
        <v>0</v>
      </c>
      <c r="M27" s="145">
        <v>0</v>
      </c>
      <c r="N27" s="145">
        <f t="shared" si="0"/>
        <v>0</v>
      </c>
      <c r="O27" s="145">
        <f t="shared" si="0"/>
        <v>0</v>
      </c>
      <c r="P27" s="145">
        <v>0</v>
      </c>
      <c r="Q27" s="157">
        <f>Q28+Q29</f>
        <v>0</v>
      </c>
      <c r="R27" s="163">
        <f>R28+R29</f>
        <v>0</v>
      </c>
      <c r="S27" s="163"/>
      <c r="T27" s="164">
        <f>T28+T29</f>
        <v>0</v>
      </c>
      <c r="U27" s="165">
        <f>U28+U29</f>
        <v>0</v>
      </c>
      <c r="V27" s="164">
        <f>V28+V29</f>
        <v>0</v>
      </c>
      <c r="W27" s="164">
        <f>W28+W29</f>
        <v>0</v>
      </c>
      <c r="X27" s="158"/>
      <c r="Y27" s="158"/>
      <c r="Z27" s="158"/>
      <c r="AA27" s="158"/>
      <c r="AB27" s="158"/>
      <c r="AC27" s="158"/>
      <c r="AD27" s="158"/>
      <c r="AE27" s="159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</row>
    <row r="28" spans="1:64" ht="17.25" customHeight="1">
      <c r="A28" s="156" t="s">
        <v>69</v>
      </c>
      <c r="B28" s="166">
        <v>2111</v>
      </c>
      <c r="C28" s="143" t="s">
        <v>70</v>
      </c>
      <c r="D28" s="145">
        <f t="shared" si="2"/>
        <v>0</v>
      </c>
      <c r="E28" s="145">
        <f t="shared" si="2"/>
        <v>0</v>
      </c>
      <c r="F28" s="145">
        <f t="shared" si="2"/>
        <v>0</v>
      </c>
      <c r="G28" s="145">
        <f t="shared" si="2"/>
        <v>0</v>
      </c>
      <c r="H28" s="145">
        <f t="shared" si="2"/>
        <v>0</v>
      </c>
      <c r="I28" s="145">
        <v>0</v>
      </c>
      <c r="J28" s="145">
        <f t="shared" si="3"/>
        <v>0</v>
      </c>
      <c r="K28" s="145">
        <f t="shared" si="3"/>
        <v>0</v>
      </c>
      <c r="L28" s="145">
        <f t="shared" si="3"/>
        <v>0</v>
      </c>
      <c r="M28" s="145">
        <v>0</v>
      </c>
      <c r="N28" s="145">
        <f t="shared" si="0"/>
        <v>0</v>
      </c>
      <c r="O28" s="145">
        <f t="shared" si="0"/>
        <v>0</v>
      </c>
      <c r="P28" s="145">
        <v>0</v>
      </c>
      <c r="Q28" s="157"/>
      <c r="R28" s="163"/>
      <c r="S28" s="163"/>
      <c r="T28" s="164"/>
      <c r="U28" s="167"/>
      <c r="V28" s="164"/>
      <c r="W28" s="164"/>
      <c r="X28" s="158">
        <f>U28+W28-Z28</f>
        <v>0</v>
      </c>
      <c r="Y28" s="158"/>
      <c r="Z28" s="158"/>
      <c r="AA28" s="158"/>
      <c r="AB28" s="158"/>
      <c r="AC28" s="158"/>
      <c r="AD28" s="155"/>
      <c r="AE28" s="159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s="161" customFormat="1" ht="17.25" customHeight="1">
      <c r="A29" s="156" t="s">
        <v>71</v>
      </c>
      <c r="B29" s="168">
        <v>2112</v>
      </c>
      <c r="C29" s="143" t="s">
        <v>72</v>
      </c>
      <c r="D29" s="145">
        <f t="shared" si="2"/>
        <v>0</v>
      </c>
      <c r="E29" s="145">
        <f t="shared" si="2"/>
        <v>0</v>
      </c>
      <c r="F29" s="145">
        <f t="shared" si="2"/>
        <v>0</v>
      </c>
      <c r="G29" s="145">
        <f t="shared" si="2"/>
        <v>0</v>
      </c>
      <c r="H29" s="145">
        <f t="shared" si="2"/>
        <v>0</v>
      </c>
      <c r="I29" s="145">
        <v>0</v>
      </c>
      <c r="J29" s="145">
        <f t="shared" si="3"/>
        <v>0</v>
      </c>
      <c r="K29" s="145">
        <f t="shared" si="3"/>
        <v>0</v>
      </c>
      <c r="L29" s="145">
        <f t="shared" si="3"/>
        <v>0</v>
      </c>
      <c r="M29" s="145">
        <v>0</v>
      </c>
      <c r="N29" s="145">
        <f t="shared" si="0"/>
        <v>0</v>
      </c>
      <c r="O29" s="145">
        <f t="shared" si="0"/>
        <v>0</v>
      </c>
      <c r="P29" s="145">
        <v>0</v>
      </c>
      <c r="Q29" s="157"/>
      <c r="R29" s="163"/>
      <c r="S29" s="163"/>
      <c r="T29" s="164"/>
      <c r="U29" s="167"/>
      <c r="V29" s="164"/>
      <c r="W29" s="164"/>
      <c r="X29" s="158">
        <f>U29+W29-Z29</f>
        <v>0</v>
      </c>
      <c r="Y29" s="158"/>
      <c r="Z29" s="158"/>
      <c r="AA29" s="158"/>
      <c r="AB29" s="158"/>
      <c r="AC29" s="158"/>
      <c r="AD29" s="158"/>
      <c r="AE29" s="159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</row>
    <row r="30" spans="1:64" ht="17.25" customHeight="1">
      <c r="A30" s="162" t="s">
        <v>73</v>
      </c>
      <c r="B30" s="169">
        <v>2120</v>
      </c>
      <c r="C30" s="143" t="s">
        <v>74</v>
      </c>
      <c r="D30" s="145">
        <f t="shared" si="2"/>
        <v>0</v>
      </c>
      <c r="E30" s="145">
        <f t="shared" si="2"/>
        <v>0</v>
      </c>
      <c r="F30" s="145">
        <f t="shared" si="2"/>
        <v>0</v>
      </c>
      <c r="G30" s="145">
        <f t="shared" si="2"/>
        <v>0</v>
      </c>
      <c r="H30" s="145">
        <f t="shared" si="2"/>
        <v>0</v>
      </c>
      <c r="I30" s="145">
        <v>0</v>
      </c>
      <c r="J30" s="145">
        <f t="shared" si="3"/>
        <v>0</v>
      </c>
      <c r="K30" s="145">
        <f t="shared" si="3"/>
        <v>0</v>
      </c>
      <c r="L30" s="145">
        <f t="shared" si="3"/>
        <v>0</v>
      </c>
      <c r="M30" s="145">
        <v>0</v>
      </c>
      <c r="N30" s="145">
        <f t="shared" si="0"/>
        <v>0</v>
      </c>
      <c r="O30" s="145">
        <f t="shared" si="0"/>
        <v>0</v>
      </c>
      <c r="P30" s="145">
        <v>0</v>
      </c>
      <c r="Q30" s="157"/>
      <c r="R30" s="163"/>
      <c r="S30" s="163"/>
      <c r="T30" s="164"/>
      <c r="U30" s="170"/>
      <c r="V30" s="164"/>
      <c r="W30" s="164"/>
      <c r="X30" s="158">
        <f>U30+W30-Z30</f>
        <v>0</v>
      </c>
      <c r="Y30" s="158"/>
      <c r="Z30" s="158"/>
      <c r="AA30" s="158"/>
      <c r="AB30" s="158"/>
      <c r="AC30" s="158"/>
      <c r="AD30" s="155"/>
      <c r="AE30" s="159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9.5" customHeight="1">
      <c r="A31" s="171" t="s">
        <v>75</v>
      </c>
      <c r="B31" s="172">
        <v>2200</v>
      </c>
      <c r="C31" s="143" t="s">
        <v>76</v>
      </c>
      <c r="D31" s="145">
        <f t="shared" si="2"/>
        <v>0</v>
      </c>
      <c r="E31" s="145">
        <f t="shared" si="2"/>
        <v>0</v>
      </c>
      <c r="F31" s="145">
        <f t="shared" si="2"/>
        <v>0</v>
      </c>
      <c r="G31" s="145">
        <f t="shared" si="2"/>
        <v>0</v>
      </c>
      <c r="H31" s="145">
        <f t="shared" si="2"/>
        <v>0</v>
      </c>
      <c r="I31" s="145">
        <v>0</v>
      </c>
      <c r="J31" s="145">
        <f t="shared" si="3"/>
        <v>0</v>
      </c>
      <c r="K31" s="145">
        <f t="shared" si="3"/>
        <v>0</v>
      </c>
      <c r="L31" s="145">
        <f t="shared" si="3"/>
        <v>0</v>
      </c>
      <c r="M31" s="145">
        <v>0</v>
      </c>
      <c r="N31" s="145">
        <f t="shared" si="0"/>
        <v>0</v>
      </c>
      <c r="O31" s="145">
        <f t="shared" si="0"/>
        <v>0</v>
      </c>
      <c r="P31" s="145">
        <v>0</v>
      </c>
      <c r="Q31" s="173">
        <f>SUM(Q32:Q41)+Q48</f>
        <v>0</v>
      </c>
      <c r="R31" s="173"/>
      <c r="S31" s="173">
        <f>SUM(S32:S36)</f>
        <v>0</v>
      </c>
      <c r="T31" s="173">
        <f>SUM(T32:T36)</f>
        <v>0</v>
      </c>
      <c r="U31" s="173">
        <f aca="true" t="shared" si="8" ref="U31:Z31">SUM(U32:U41)+U48</f>
        <v>0</v>
      </c>
      <c r="V31" s="173">
        <f t="shared" si="8"/>
        <v>0</v>
      </c>
      <c r="W31" s="173">
        <f t="shared" si="8"/>
        <v>0</v>
      </c>
      <c r="X31" s="173">
        <f t="shared" si="8"/>
        <v>0</v>
      </c>
      <c r="Y31" s="173">
        <f t="shared" si="8"/>
        <v>0</v>
      </c>
      <c r="Z31" s="173">
        <f t="shared" si="8"/>
        <v>0</v>
      </c>
      <c r="AA31" s="158"/>
      <c r="AB31" s="158"/>
      <c r="AC31" s="158"/>
      <c r="AD31" s="155"/>
      <c r="AE31" s="159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64" ht="20.25" customHeight="1">
      <c r="A32" s="174" t="s">
        <v>77</v>
      </c>
      <c r="B32" s="175">
        <v>2210</v>
      </c>
      <c r="C32" s="143" t="s">
        <v>78</v>
      </c>
      <c r="D32" s="145">
        <f t="shared" si="2"/>
        <v>0</v>
      </c>
      <c r="E32" s="145">
        <f t="shared" si="2"/>
        <v>0</v>
      </c>
      <c r="F32" s="145">
        <f t="shared" si="2"/>
        <v>0</v>
      </c>
      <c r="G32" s="145">
        <f t="shared" si="2"/>
        <v>0</v>
      </c>
      <c r="H32" s="145">
        <f t="shared" si="2"/>
        <v>0</v>
      </c>
      <c r="I32" s="145">
        <v>0</v>
      </c>
      <c r="J32" s="145">
        <f t="shared" si="3"/>
        <v>0</v>
      </c>
      <c r="K32" s="145">
        <f t="shared" si="3"/>
        <v>0</v>
      </c>
      <c r="L32" s="145">
        <f t="shared" si="3"/>
        <v>0</v>
      </c>
      <c r="M32" s="145">
        <v>0</v>
      </c>
      <c r="N32" s="145">
        <f t="shared" si="0"/>
        <v>0</v>
      </c>
      <c r="O32" s="145">
        <f t="shared" si="0"/>
        <v>0</v>
      </c>
      <c r="P32" s="145">
        <v>0</v>
      </c>
      <c r="Q32" s="176"/>
      <c r="R32" s="177"/>
      <c r="S32" s="177"/>
      <c r="T32" s="178"/>
      <c r="U32" s="167"/>
      <c r="V32" s="178"/>
      <c r="W32" s="178"/>
      <c r="X32" s="158">
        <f aca="true" t="shared" si="9" ref="X32:X38">U32+W32-Z32</f>
        <v>0</v>
      </c>
      <c r="Y32" s="158"/>
      <c r="Z32" s="158"/>
      <c r="AA32" s="158"/>
      <c r="AB32" s="158"/>
      <c r="AC32" s="158"/>
      <c r="AD32" s="155"/>
      <c r="AE32" s="159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7.25" customHeight="1">
      <c r="A33" s="179" t="s">
        <v>79</v>
      </c>
      <c r="B33" s="175">
        <v>2220</v>
      </c>
      <c r="C33" s="180">
        <v>100</v>
      </c>
      <c r="D33" s="145">
        <f t="shared" si="2"/>
        <v>0</v>
      </c>
      <c r="E33" s="145">
        <f t="shared" si="2"/>
        <v>0</v>
      </c>
      <c r="F33" s="145">
        <f t="shared" si="2"/>
        <v>0</v>
      </c>
      <c r="G33" s="145">
        <f t="shared" si="2"/>
        <v>0</v>
      </c>
      <c r="H33" s="145">
        <f t="shared" si="2"/>
        <v>0</v>
      </c>
      <c r="I33" s="145">
        <v>0</v>
      </c>
      <c r="J33" s="145">
        <f t="shared" si="3"/>
        <v>0</v>
      </c>
      <c r="K33" s="145">
        <f t="shared" si="3"/>
        <v>0</v>
      </c>
      <c r="L33" s="145">
        <f t="shared" si="3"/>
        <v>0</v>
      </c>
      <c r="M33" s="145">
        <v>0</v>
      </c>
      <c r="N33" s="145">
        <f t="shared" si="0"/>
        <v>0</v>
      </c>
      <c r="O33" s="145">
        <f t="shared" si="0"/>
        <v>0</v>
      </c>
      <c r="P33" s="145">
        <v>0</v>
      </c>
      <c r="Q33" s="176"/>
      <c r="R33" s="177"/>
      <c r="S33" s="177"/>
      <c r="T33" s="178"/>
      <c r="U33" s="167"/>
      <c r="V33" s="178"/>
      <c r="W33" s="178"/>
      <c r="X33" s="158">
        <f t="shared" si="9"/>
        <v>0</v>
      </c>
      <c r="Y33" s="158"/>
      <c r="Z33" s="158"/>
      <c r="AA33" s="158"/>
      <c r="AB33" s="158"/>
      <c r="AC33" s="158"/>
      <c r="AD33" s="155"/>
      <c r="AE33" s="159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7.25" customHeight="1">
      <c r="A34" s="179" t="s">
        <v>80</v>
      </c>
      <c r="B34" s="175">
        <v>2230</v>
      </c>
      <c r="C34" s="180">
        <v>110</v>
      </c>
      <c r="D34" s="145">
        <f t="shared" si="2"/>
        <v>0</v>
      </c>
      <c r="E34" s="145">
        <f t="shared" si="2"/>
        <v>0</v>
      </c>
      <c r="F34" s="145">
        <f t="shared" si="2"/>
        <v>0</v>
      </c>
      <c r="G34" s="145">
        <f t="shared" si="2"/>
        <v>0</v>
      </c>
      <c r="H34" s="145">
        <f t="shared" si="2"/>
        <v>0</v>
      </c>
      <c r="I34" s="145">
        <v>0</v>
      </c>
      <c r="J34" s="145">
        <f t="shared" si="3"/>
        <v>0</v>
      </c>
      <c r="K34" s="145">
        <f t="shared" si="3"/>
        <v>0</v>
      </c>
      <c r="L34" s="145">
        <f t="shared" si="3"/>
        <v>0</v>
      </c>
      <c r="M34" s="145">
        <v>0</v>
      </c>
      <c r="N34" s="145">
        <f t="shared" si="0"/>
        <v>0</v>
      </c>
      <c r="O34" s="145">
        <f t="shared" si="0"/>
        <v>0</v>
      </c>
      <c r="P34" s="145">
        <v>0</v>
      </c>
      <c r="Q34" s="176"/>
      <c r="R34" s="177"/>
      <c r="S34" s="177"/>
      <c r="T34" s="178"/>
      <c r="U34" s="167"/>
      <c r="V34" s="178"/>
      <c r="W34" s="178"/>
      <c r="X34" s="158">
        <f t="shared" si="9"/>
        <v>0</v>
      </c>
      <c r="Y34" s="158"/>
      <c r="Z34" s="158"/>
      <c r="AA34" s="158"/>
      <c r="AB34" s="158"/>
      <c r="AC34" s="158"/>
      <c r="AD34" s="155"/>
      <c r="AE34" s="159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s="185" customFormat="1" ht="17.25" customHeight="1">
      <c r="A35" s="179" t="s">
        <v>81</v>
      </c>
      <c r="B35" s="175">
        <v>2240</v>
      </c>
      <c r="C35" s="180">
        <v>120</v>
      </c>
      <c r="D35" s="145">
        <f t="shared" si="2"/>
        <v>0</v>
      </c>
      <c r="E35" s="145">
        <f t="shared" si="2"/>
        <v>0</v>
      </c>
      <c r="F35" s="145">
        <f t="shared" si="2"/>
        <v>0</v>
      </c>
      <c r="G35" s="145">
        <f t="shared" si="2"/>
        <v>0</v>
      </c>
      <c r="H35" s="145">
        <f t="shared" si="2"/>
        <v>0</v>
      </c>
      <c r="I35" s="145">
        <v>0</v>
      </c>
      <c r="J35" s="145">
        <f t="shared" si="3"/>
        <v>0</v>
      </c>
      <c r="K35" s="145">
        <f t="shared" si="3"/>
        <v>0</v>
      </c>
      <c r="L35" s="145">
        <f t="shared" si="3"/>
        <v>0</v>
      </c>
      <c r="M35" s="145">
        <v>0</v>
      </c>
      <c r="N35" s="145">
        <f t="shared" si="0"/>
        <v>0</v>
      </c>
      <c r="O35" s="145">
        <f t="shared" si="0"/>
        <v>0</v>
      </c>
      <c r="P35" s="145">
        <v>0</v>
      </c>
      <c r="Q35" s="176"/>
      <c r="R35" s="177"/>
      <c r="S35" s="177"/>
      <c r="T35" s="178"/>
      <c r="U35" s="167"/>
      <c r="V35" s="178"/>
      <c r="W35" s="178"/>
      <c r="X35" s="158">
        <f t="shared" si="9"/>
        <v>0</v>
      </c>
      <c r="Y35" s="181"/>
      <c r="Z35" s="181"/>
      <c r="AA35" s="181"/>
      <c r="AB35" s="181"/>
      <c r="AC35" s="181"/>
      <c r="AD35" s="182"/>
      <c r="AE35" s="183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</row>
    <row r="36" spans="1:64" ht="17.25" customHeight="1" hidden="1">
      <c r="A36" s="171"/>
      <c r="B36" s="175"/>
      <c r="C36" s="180"/>
      <c r="D36" s="145"/>
      <c r="E36" s="145"/>
      <c r="F36" s="145"/>
      <c r="G36" s="145"/>
      <c r="H36" s="145"/>
      <c r="I36" s="145">
        <v>0</v>
      </c>
      <c r="J36" s="145"/>
      <c r="K36" s="145"/>
      <c r="L36" s="145"/>
      <c r="M36" s="145">
        <v>0</v>
      </c>
      <c r="N36" s="145"/>
      <c r="O36" s="145"/>
      <c r="P36" s="145">
        <v>0</v>
      </c>
      <c r="Q36" s="176"/>
      <c r="R36" s="177"/>
      <c r="S36" s="177"/>
      <c r="T36" s="178"/>
      <c r="U36" s="167"/>
      <c r="V36" s="178"/>
      <c r="W36" s="178"/>
      <c r="X36" s="158"/>
      <c r="Y36" s="158"/>
      <c r="Z36" s="158"/>
      <c r="AA36" s="158"/>
      <c r="AB36" s="158"/>
      <c r="AC36" s="158"/>
      <c r="AD36" s="155"/>
      <c r="AE36" s="159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17.25" customHeight="1">
      <c r="A37" s="186" t="s">
        <v>82</v>
      </c>
      <c r="B37" s="187">
        <v>2250</v>
      </c>
      <c r="C37" s="188" t="s">
        <v>83</v>
      </c>
      <c r="D37" s="189">
        <f aca="true" t="shared" si="10" ref="D37:H38">Q37</f>
        <v>0</v>
      </c>
      <c r="E37" s="189">
        <f t="shared" si="10"/>
        <v>0</v>
      </c>
      <c r="F37" s="189">
        <f t="shared" si="10"/>
        <v>0</v>
      </c>
      <c r="G37" s="189">
        <f t="shared" si="10"/>
        <v>0</v>
      </c>
      <c r="H37" s="189">
        <f t="shared" si="10"/>
        <v>0</v>
      </c>
      <c r="I37" s="145">
        <v>0</v>
      </c>
      <c r="J37" s="189">
        <f aca="true" t="shared" si="11" ref="J37:L38">V37</f>
        <v>0</v>
      </c>
      <c r="K37" s="189">
        <f t="shared" si="11"/>
        <v>0</v>
      </c>
      <c r="L37" s="189">
        <f t="shared" si="11"/>
        <v>0</v>
      </c>
      <c r="M37" s="145">
        <v>0</v>
      </c>
      <c r="N37" s="189">
        <f t="shared" si="0"/>
        <v>0</v>
      </c>
      <c r="O37" s="189">
        <f t="shared" si="0"/>
        <v>0</v>
      </c>
      <c r="P37" s="145">
        <v>0</v>
      </c>
      <c r="Q37" s="191"/>
      <c r="R37" s="192"/>
      <c r="S37" s="192"/>
      <c r="T37" s="193"/>
      <c r="U37" s="194"/>
      <c r="V37" s="193"/>
      <c r="W37" s="193"/>
      <c r="X37" s="195">
        <f t="shared" si="9"/>
        <v>0</v>
      </c>
      <c r="Y37" s="195"/>
      <c r="Z37" s="195"/>
      <c r="AA37" s="195"/>
      <c r="AB37" s="195"/>
      <c r="AC37" s="195"/>
      <c r="AD37" s="196"/>
      <c r="AE37" s="197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s="201" customFormat="1" ht="19.5" customHeight="1">
      <c r="A38" s="198" t="s">
        <v>84</v>
      </c>
      <c r="B38" s="175">
        <v>2260</v>
      </c>
      <c r="C38" s="180" t="s">
        <v>85</v>
      </c>
      <c r="D38" s="145">
        <f t="shared" si="10"/>
        <v>0</v>
      </c>
      <c r="E38" s="145">
        <f t="shared" si="10"/>
        <v>0</v>
      </c>
      <c r="F38" s="145">
        <f t="shared" si="10"/>
        <v>0</v>
      </c>
      <c r="G38" s="145">
        <f t="shared" si="10"/>
        <v>0</v>
      </c>
      <c r="H38" s="145">
        <f t="shared" si="10"/>
        <v>0</v>
      </c>
      <c r="I38" s="145">
        <v>0</v>
      </c>
      <c r="J38" s="145">
        <f t="shared" si="11"/>
        <v>0</v>
      </c>
      <c r="K38" s="145">
        <f t="shared" si="11"/>
        <v>0</v>
      </c>
      <c r="L38" s="145">
        <f t="shared" si="11"/>
        <v>0</v>
      </c>
      <c r="M38" s="145">
        <v>0</v>
      </c>
      <c r="N38" s="145">
        <f t="shared" si="0"/>
        <v>0</v>
      </c>
      <c r="O38" s="145">
        <f t="shared" si="0"/>
        <v>0</v>
      </c>
      <c r="P38" s="145">
        <v>0</v>
      </c>
      <c r="Q38" s="176"/>
      <c r="R38" s="199"/>
      <c r="S38" s="199"/>
      <c r="T38" s="178"/>
      <c r="U38" s="200"/>
      <c r="V38" s="178"/>
      <c r="W38" s="178"/>
      <c r="X38" s="158">
        <f t="shared" si="9"/>
        <v>0</v>
      </c>
      <c r="Y38" s="158"/>
      <c r="Z38" s="158"/>
      <c r="AA38" s="158"/>
      <c r="AB38" s="158"/>
      <c r="AC38" s="158"/>
      <c r="AD38" s="155"/>
      <c r="AE38" s="158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</row>
    <row r="39" spans="1:64" s="111" customFormat="1" ht="21.75" customHeight="1">
      <c r="A39" s="202"/>
      <c r="B39" s="203"/>
      <c r="C39" s="204"/>
      <c r="D39" s="205"/>
      <c r="E39" s="206">
        <v>2</v>
      </c>
      <c r="F39" s="205"/>
      <c r="G39" s="205"/>
      <c r="H39" s="205"/>
      <c r="I39" s="205"/>
      <c r="J39" s="205"/>
      <c r="K39" s="205"/>
      <c r="L39" s="205"/>
      <c r="M39" s="205"/>
      <c r="N39" s="205" t="s">
        <v>86</v>
      </c>
      <c r="O39" s="205"/>
      <c r="P39" s="205"/>
      <c r="Q39" s="207"/>
      <c r="R39" s="208"/>
      <c r="S39" s="208"/>
      <c r="T39" s="209"/>
      <c r="U39" s="210"/>
      <c r="V39" s="209"/>
      <c r="W39" s="209"/>
      <c r="X39" s="211"/>
      <c r="Y39" s="211"/>
      <c r="Z39" s="211"/>
      <c r="AA39" s="211"/>
      <c r="AB39" s="211"/>
      <c r="AC39" s="211"/>
      <c r="AD39" s="212"/>
      <c r="AE39" s="211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</row>
    <row r="40" spans="1:64" s="201" customFormat="1" ht="15" customHeight="1">
      <c r="A40" s="213">
        <v>1</v>
      </c>
      <c r="B40" s="175">
        <v>2</v>
      </c>
      <c r="C40" s="180" t="s">
        <v>87</v>
      </c>
      <c r="D40" s="133">
        <v>4</v>
      </c>
      <c r="E40" s="133">
        <v>5</v>
      </c>
      <c r="F40" s="133">
        <f aca="true" t="shared" si="12" ref="F40:G45">S40</f>
        <v>0</v>
      </c>
      <c r="G40" s="133">
        <f t="shared" si="12"/>
        <v>0</v>
      </c>
      <c r="H40" s="133">
        <v>6</v>
      </c>
      <c r="I40" s="133">
        <v>7</v>
      </c>
      <c r="J40" s="133">
        <v>8</v>
      </c>
      <c r="K40" s="133">
        <v>9</v>
      </c>
      <c r="L40" s="133">
        <v>10</v>
      </c>
      <c r="M40" s="133">
        <v>11</v>
      </c>
      <c r="N40" s="133">
        <v>12</v>
      </c>
      <c r="O40" s="133">
        <v>13</v>
      </c>
      <c r="P40" s="133">
        <v>14</v>
      </c>
      <c r="Q40" s="214"/>
      <c r="R40" s="177"/>
      <c r="S40" s="177"/>
      <c r="T40" s="178"/>
      <c r="U40" s="167"/>
      <c r="V40" s="178"/>
      <c r="W40" s="178"/>
      <c r="X40" s="158">
        <f>U40+W40-Z40</f>
        <v>0</v>
      </c>
      <c r="Y40" s="158"/>
      <c r="Z40" s="158"/>
      <c r="AA40" s="158"/>
      <c r="AB40" s="158"/>
      <c r="AC40" s="158"/>
      <c r="AD40" s="155"/>
      <c r="AE40" s="158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</row>
    <row r="41" spans="1:64" s="161" customFormat="1" ht="17.25" customHeight="1">
      <c r="A41" s="215" t="s">
        <v>88</v>
      </c>
      <c r="B41" s="216">
        <v>2270</v>
      </c>
      <c r="C41" s="217">
        <v>150</v>
      </c>
      <c r="D41" s="218">
        <f aca="true" t="shared" si="13" ref="D41:E45">Q41</f>
        <v>0</v>
      </c>
      <c r="E41" s="218">
        <f t="shared" si="13"/>
        <v>0</v>
      </c>
      <c r="F41" s="218">
        <f t="shared" si="12"/>
        <v>0</v>
      </c>
      <c r="G41" s="218">
        <f t="shared" si="12"/>
        <v>0</v>
      </c>
      <c r="H41" s="218">
        <f>U41</f>
        <v>0</v>
      </c>
      <c r="I41" s="218">
        <v>0</v>
      </c>
      <c r="J41" s="218">
        <f aca="true" t="shared" si="14" ref="J41:L45">V41</f>
        <v>0</v>
      </c>
      <c r="K41" s="218">
        <f t="shared" si="14"/>
        <v>0</v>
      </c>
      <c r="L41" s="218">
        <f t="shared" si="14"/>
        <v>0</v>
      </c>
      <c r="M41" s="218">
        <v>0</v>
      </c>
      <c r="N41" s="218">
        <f aca="true" t="shared" si="15" ref="N41:O59">Y41</f>
        <v>0</v>
      </c>
      <c r="O41" s="218">
        <f t="shared" si="15"/>
        <v>0</v>
      </c>
      <c r="P41" s="218">
        <v>0</v>
      </c>
      <c r="Q41" s="220">
        <f>Q42+Q43+Q44+Q45+Q46+Q47</f>
        <v>0</v>
      </c>
      <c r="R41" s="220">
        <f>R42+R43+R44+R45+R46+R47</f>
        <v>0</v>
      </c>
      <c r="S41" s="220">
        <f aca="true" t="shared" si="16" ref="S41:Z41">S42+S43+S44+S45+S46+S47</f>
        <v>0</v>
      </c>
      <c r="T41" s="220">
        <f t="shared" si="16"/>
        <v>0</v>
      </c>
      <c r="U41" s="220">
        <f t="shared" si="16"/>
        <v>0</v>
      </c>
      <c r="V41" s="220">
        <f t="shared" si="16"/>
        <v>0</v>
      </c>
      <c r="W41" s="220">
        <f t="shared" si="16"/>
        <v>0</v>
      </c>
      <c r="X41" s="220">
        <f t="shared" si="16"/>
        <v>0</v>
      </c>
      <c r="Y41" s="220">
        <f t="shared" si="16"/>
        <v>0</v>
      </c>
      <c r="Z41" s="220">
        <f t="shared" si="16"/>
        <v>0</v>
      </c>
      <c r="AA41" s="221"/>
      <c r="AB41" s="221"/>
      <c r="AC41" s="221"/>
      <c r="AD41" s="221"/>
      <c r="AE41" s="222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</row>
    <row r="42" spans="1:64" ht="17.25" customHeight="1">
      <c r="A42" s="179" t="s">
        <v>89</v>
      </c>
      <c r="B42" s="223">
        <v>2271</v>
      </c>
      <c r="C42" s="213">
        <v>160</v>
      </c>
      <c r="D42" s="145">
        <f t="shared" si="13"/>
        <v>0</v>
      </c>
      <c r="E42" s="145">
        <f t="shared" si="13"/>
        <v>0</v>
      </c>
      <c r="F42" s="145">
        <f t="shared" si="12"/>
        <v>0</v>
      </c>
      <c r="G42" s="145">
        <f t="shared" si="12"/>
        <v>0</v>
      </c>
      <c r="H42" s="145">
        <f>U42</f>
        <v>0</v>
      </c>
      <c r="I42" s="218">
        <v>0</v>
      </c>
      <c r="J42" s="145">
        <f t="shared" si="14"/>
        <v>0</v>
      </c>
      <c r="K42" s="145">
        <f t="shared" si="14"/>
        <v>0</v>
      </c>
      <c r="L42" s="145">
        <f t="shared" si="14"/>
        <v>0</v>
      </c>
      <c r="M42" s="218">
        <v>0</v>
      </c>
      <c r="N42" s="145">
        <f t="shared" si="15"/>
        <v>0</v>
      </c>
      <c r="O42" s="145">
        <f t="shared" si="15"/>
        <v>0</v>
      </c>
      <c r="P42" s="218">
        <v>0</v>
      </c>
      <c r="Q42" s="176"/>
      <c r="R42" s="177"/>
      <c r="S42" s="177"/>
      <c r="T42" s="178"/>
      <c r="U42" s="167"/>
      <c r="V42" s="178"/>
      <c r="W42" s="178"/>
      <c r="X42" s="158">
        <f>U42+W42-Z42</f>
        <v>0</v>
      </c>
      <c r="Y42" s="158"/>
      <c r="Z42" s="158"/>
      <c r="AA42" s="158"/>
      <c r="AB42" s="158"/>
      <c r="AC42" s="158"/>
      <c r="AD42" s="155"/>
      <c r="AE42" s="159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17.25" customHeight="1">
      <c r="A43" s="179" t="s">
        <v>90</v>
      </c>
      <c r="B43" s="223">
        <v>2272</v>
      </c>
      <c r="C43" s="213">
        <v>170</v>
      </c>
      <c r="D43" s="145">
        <f t="shared" si="13"/>
        <v>0</v>
      </c>
      <c r="E43" s="145">
        <f t="shared" si="13"/>
        <v>0</v>
      </c>
      <c r="F43" s="145">
        <f t="shared" si="12"/>
        <v>0</v>
      </c>
      <c r="G43" s="145">
        <f t="shared" si="12"/>
        <v>0</v>
      </c>
      <c r="H43" s="145">
        <f>U43</f>
        <v>0</v>
      </c>
      <c r="I43" s="218">
        <v>0</v>
      </c>
      <c r="J43" s="145">
        <f t="shared" si="14"/>
        <v>0</v>
      </c>
      <c r="K43" s="145">
        <f t="shared" si="14"/>
        <v>0</v>
      </c>
      <c r="L43" s="145">
        <f t="shared" si="14"/>
        <v>0</v>
      </c>
      <c r="M43" s="218">
        <v>0</v>
      </c>
      <c r="N43" s="145">
        <f t="shared" si="15"/>
        <v>0</v>
      </c>
      <c r="O43" s="145">
        <f t="shared" si="15"/>
        <v>0</v>
      </c>
      <c r="P43" s="218">
        <v>0</v>
      </c>
      <c r="Q43" s="176"/>
      <c r="R43" s="177"/>
      <c r="S43" s="177"/>
      <c r="T43" s="178"/>
      <c r="U43" s="167"/>
      <c r="V43" s="178"/>
      <c r="W43" s="178"/>
      <c r="X43" s="158">
        <f aca="true" t="shared" si="17" ref="X43:X88">U43+W43-Z43</f>
        <v>0</v>
      </c>
      <c r="Y43" s="158"/>
      <c r="Z43" s="158"/>
      <c r="AA43" s="158"/>
      <c r="AB43" s="158"/>
      <c r="AC43" s="158"/>
      <c r="AD43" s="155"/>
      <c r="AE43" s="159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4.25" customHeight="1">
      <c r="A44" s="179" t="s">
        <v>91</v>
      </c>
      <c r="B44" s="223">
        <v>2273</v>
      </c>
      <c r="C44" s="213">
        <v>180</v>
      </c>
      <c r="D44" s="145">
        <f t="shared" si="13"/>
        <v>0</v>
      </c>
      <c r="E44" s="145">
        <f t="shared" si="13"/>
        <v>0</v>
      </c>
      <c r="F44" s="145">
        <f t="shared" si="12"/>
        <v>0</v>
      </c>
      <c r="G44" s="145">
        <f t="shared" si="12"/>
        <v>0</v>
      </c>
      <c r="H44" s="145">
        <f>U44</f>
        <v>0</v>
      </c>
      <c r="I44" s="218">
        <v>0</v>
      </c>
      <c r="J44" s="145">
        <f t="shared" si="14"/>
        <v>0</v>
      </c>
      <c r="K44" s="145">
        <f t="shared" si="14"/>
        <v>0</v>
      </c>
      <c r="L44" s="145">
        <f t="shared" si="14"/>
        <v>0</v>
      </c>
      <c r="M44" s="218">
        <v>0</v>
      </c>
      <c r="N44" s="145">
        <f t="shared" si="15"/>
        <v>0</v>
      </c>
      <c r="O44" s="145">
        <f t="shared" si="15"/>
        <v>0</v>
      </c>
      <c r="P44" s="218">
        <v>0</v>
      </c>
      <c r="Q44" s="176"/>
      <c r="R44" s="177"/>
      <c r="S44" s="177"/>
      <c r="T44" s="178"/>
      <c r="U44" s="167"/>
      <c r="V44" s="178"/>
      <c r="W44" s="178"/>
      <c r="X44" s="158">
        <f t="shared" si="17"/>
        <v>0</v>
      </c>
      <c r="Y44" s="158"/>
      <c r="Z44" s="158"/>
      <c r="AA44" s="158"/>
      <c r="AB44" s="158"/>
      <c r="AC44" s="158"/>
      <c r="AD44" s="155"/>
      <c r="AE44" s="159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14.25" customHeight="1">
      <c r="A45" s="179" t="s">
        <v>92</v>
      </c>
      <c r="B45" s="223">
        <v>2274</v>
      </c>
      <c r="C45" s="213">
        <v>190</v>
      </c>
      <c r="D45" s="145">
        <f t="shared" si="13"/>
        <v>0</v>
      </c>
      <c r="E45" s="145">
        <f t="shared" si="13"/>
        <v>0</v>
      </c>
      <c r="F45" s="145">
        <f t="shared" si="12"/>
        <v>0</v>
      </c>
      <c r="G45" s="145">
        <f t="shared" si="12"/>
        <v>0</v>
      </c>
      <c r="H45" s="145">
        <f>U45</f>
        <v>0</v>
      </c>
      <c r="I45" s="218">
        <v>0</v>
      </c>
      <c r="J45" s="145">
        <f t="shared" si="14"/>
        <v>0</v>
      </c>
      <c r="K45" s="145">
        <f t="shared" si="14"/>
        <v>0</v>
      </c>
      <c r="L45" s="145">
        <f t="shared" si="14"/>
        <v>0</v>
      </c>
      <c r="M45" s="218">
        <v>0</v>
      </c>
      <c r="N45" s="145">
        <f t="shared" si="15"/>
        <v>0</v>
      </c>
      <c r="O45" s="145">
        <f t="shared" si="15"/>
        <v>0</v>
      </c>
      <c r="P45" s="218">
        <v>0</v>
      </c>
      <c r="Q45" s="176"/>
      <c r="R45" s="224"/>
      <c r="S45" s="224"/>
      <c r="T45" s="178"/>
      <c r="U45" s="199"/>
      <c r="V45" s="178"/>
      <c r="W45" s="178"/>
      <c r="X45" s="158">
        <f t="shared" si="17"/>
        <v>0</v>
      </c>
      <c r="Y45" s="158"/>
      <c r="Z45" s="158"/>
      <c r="AA45" s="158"/>
      <c r="AB45" s="158"/>
      <c r="AC45" s="158"/>
      <c r="AD45" s="155"/>
      <c r="AE45" s="159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ht="15" customHeight="1">
      <c r="A46" s="179" t="s">
        <v>93</v>
      </c>
      <c r="B46" s="223">
        <v>2275</v>
      </c>
      <c r="C46" s="213">
        <v>200</v>
      </c>
      <c r="D46" s="145"/>
      <c r="E46" s="145"/>
      <c r="F46" s="145"/>
      <c r="G46" s="145"/>
      <c r="H46" s="145"/>
      <c r="I46" s="218">
        <v>0</v>
      </c>
      <c r="J46" s="145"/>
      <c r="K46" s="145"/>
      <c r="L46" s="145"/>
      <c r="M46" s="218">
        <v>0</v>
      </c>
      <c r="N46" s="145"/>
      <c r="O46" s="145"/>
      <c r="P46" s="218">
        <v>0</v>
      </c>
      <c r="Q46" s="176"/>
      <c r="R46" s="177"/>
      <c r="S46" s="177"/>
      <c r="T46" s="178"/>
      <c r="U46" s="167"/>
      <c r="V46" s="178"/>
      <c r="W46" s="178"/>
      <c r="X46" s="158"/>
      <c r="Y46" s="158"/>
      <c r="Z46" s="158"/>
      <c r="AA46" s="158"/>
      <c r="AB46" s="158"/>
      <c r="AC46" s="158"/>
      <c r="AD46" s="155"/>
      <c r="AE46" s="159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64" ht="15" customHeight="1">
      <c r="A47" s="179" t="s">
        <v>94</v>
      </c>
      <c r="B47" s="2">
        <v>2276</v>
      </c>
      <c r="C47" s="225">
        <v>210</v>
      </c>
      <c r="D47" s="145">
        <f aca="true" t="shared" si="18" ref="D47:H51">Q47</f>
        <v>0</v>
      </c>
      <c r="E47" s="145">
        <f t="shared" si="18"/>
        <v>0</v>
      </c>
      <c r="F47" s="145">
        <f t="shared" si="18"/>
        <v>0</v>
      </c>
      <c r="G47" s="145">
        <f t="shared" si="18"/>
        <v>0</v>
      </c>
      <c r="H47" s="145">
        <f t="shared" si="18"/>
        <v>0</v>
      </c>
      <c r="I47" s="218">
        <v>0</v>
      </c>
      <c r="J47" s="145">
        <f aca="true" t="shared" si="19" ref="J47:L51">V47</f>
        <v>0</v>
      </c>
      <c r="K47" s="145">
        <f t="shared" si="19"/>
        <v>0</v>
      </c>
      <c r="L47" s="145">
        <f t="shared" si="19"/>
        <v>0</v>
      </c>
      <c r="M47" s="218">
        <v>0</v>
      </c>
      <c r="N47" s="145">
        <f t="shared" si="15"/>
        <v>0</v>
      </c>
      <c r="O47" s="145">
        <f t="shared" si="15"/>
        <v>0</v>
      </c>
      <c r="P47" s="218">
        <v>0</v>
      </c>
      <c r="Q47" s="176"/>
      <c r="R47" s="177"/>
      <c r="S47" s="177"/>
      <c r="T47" s="178"/>
      <c r="U47" s="167"/>
      <c r="V47" s="178"/>
      <c r="W47" s="178"/>
      <c r="X47" s="158">
        <f t="shared" si="17"/>
        <v>0</v>
      </c>
      <c r="Y47" s="158"/>
      <c r="Z47" s="158"/>
      <c r="AA47" s="158"/>
      <c r="AB47" s="158"/>
      <c r="AC47" s="158"/>
      <c r="AD47" s="155"/>
      <c r="AE47" s="159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s="161" customFormat="1" ht="30.75" customHeight="1">
      <c r="A48" s="198" t="s">
        <v>95</v>
      </c>
      <c r="B48" s="226">
        <v>2280</v>
      </c>
      <c r="C48" s="227">
        <v>220</v>
      </c>
      <c r="D48" s="145">
        <f t="shared" si="18"/>
        <v>0</v>
      </c>
      <c r="E48" s="145">
        <f t="shared" si="18"/>
        <v>0</v>
      </c>
      <c r="F48" s="145">
        <f t="shared" si="18"/>
        <v>0</v>
      </c>
      <c r="G48" s="145">
        <f t="shared" si="18"/>
        <v>0</v>
      </c>
      <c r="H48" s="145">
        <f t="shared" si="18"/>
        <v>0</v>
      </c>
      <c r="I48" s="218">
        <v>0</v>
      </c>
      <c r="J48" s="145">
        <f t="shared" si="19"/>
        <v>0</v>
      </c>
      <c r="K48" s="145">
        <f t="shared" si="19"/>
        <v>0</v>
      </c>
      <c r="L48" s="145">
        <f t="shared" si="19"/>
        <v>0</v>
      </c>
      <c r="M48" s="218">
        <v>0</v>
      </c>
      <c r="N48" s="145">
        <f t="shared" si="15"/>
        <v>0</v>
      </c>
      <c r="O48" s="145">
        <f t="shared" si="15"/>
        <v>0</v>
      </c>
      <c r="P48" s="218">
        <v>0</v>
      </c>
      <c r="Q48" s="176">
        <f>Q49+Q50</f>
        <v>0</v>
      </c>
      <c r="R48" s="176"/>
      <c r="S48" s="176">
        <f aca="true" t="shared" si="20" ref="S48:AE48">S49+S50</f>
        <v>0</v>
      </c>
      <c r="T48" s="176">
        <f t="shared" si="20"/>
        <v>0</v>
      </c>
      <c r="U48" s="176">
        <f t="shared" si="20"/>
        <v>0</v>
      </c>
      <c r="V48" s="176">
        <f t="shared" si="20"/>
        <v>0</v>
      </c>
      <c r="W48" s="176">
        <f t="shared" si="20"/>
        <v>0</v>
      </c>
      <c r="X48" s="176">
        <f t="shared" si="20"/>
        <v>0</v>
      </c>
      <c r="Y48" s="176">
        <f t="shared" si="20"/>
        <v>0</v>
      </c>
      <c r="Z48" s="176">
        <f t="shared" si="20"/>
        <v>0</v>
      </c>
      <c r="AA48" s="176">
        <f t="shared" si="20"/>
        <v>0</v>
      </c>
      <c r="AB48" s="176">
        <f t="shared" si="20"/>
        <v>0</v>
      </c>
      <c r="AC48" s="176">
        <f t="shared" si="20"/>
        <v>0</v>
      </c>
      <c r="AD48" s="176">
        <f t="shared" si="20"/>
        <v>0</v>
      </c>
      <c r="AE48" s="176">
        <f t="shared" si="20"/>
        <v>0</v>
      </c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</row>
    <row r="49" spans="1:64" ht="27.75" customHeight="1">
      <c r="A49" s="171" t="s">
        <v>96</v>
      </c>
      <c r="B49" s="223">
        <v>2281</v>
      </c>
      <c r="C49" s="213">
        <v>230</v>
      </c>
      <c r="D49" s="145">
        <f t="shared" si="18"/>
        <v>0</v>
      </c>
      <c r="E49" s="145">
        <f t="shared" si="18"/>
        <v>0</v>
      </c>
      <c r="F49" s="145">
        <f t="shared" si="18"/>
        <v>0</v>
      </c>
      <c r="G49" s="145">
        <f t="shared" si="18"/>
        <v>0</v>
      </c>
      <c r="H49" s="145">
        <f t="shared" si="18"/>
        <v>0</v>
      </c>
      <c r="I49" s="218">
        <v>0</v>
      </c>
      <c r="J49" s="145">
        <f t="shared" si="19"/>
        <v>0</v>
      </c>
      <c r="K49" s="145">
        <f t="shared" si="19"/>
        <v>0</v>
      </c>
      <c r="L49" s="145">
        <f t="shared" si="19"/>
        <v>0</v>
      </c>
      <c r="M49" s="218">
        <v>0</v>
      </c>
      <c r="N49" s="145">
        <f t="shared" si="15"/>
        <v>0</v>
      </c>
      <c r="O49" s="145">
        <f t="shared" si="15"/>
        <v>0</v>
      </c>
      <c r="P49" s="218">
        <v>0</v>
      </c>
      <c r="Q49" s="176"/>
      <c r="R49" s="177"/>
      <c r="S49" s="177">
        <f>S51+S50</f>
        <v>0</v>
      </c>
      <c r="T49" s="178">
        <f>T51+T50</f>
        <v>0</v>
      </c>
      <c r="U49" s="199"/>
      <c r="V49" s="178"/>
      <c r="W49" s="178"/>
      <c r="X49" s="158">
        <f t="shared" si="17"/>
        <v>0</v>
      </c>
      <c r="Y49" s="158"/>
      <c r="Z49" s="158"/>
      <c r="AA49" s="158"/>
      <c r="AB49" s="158"/>
      <c r="AC49" s="158"/>
      <c r="AD49" s="155"/>
      <c r="AE49" s="159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s="161" customFormat="1" ht="34.5" customHeight="1">
      <c r="A50" s="171" t="s">
        <v>97</v>
      </c>
      <c r="B50" s="223">
        <v>2282</v>
      </c>
      <c r="C50" s="213">
        <v>240</v>
      </c>
      <c r="D50" s="145">
        <f t="shared" si="18"/>
        <v>0</v>
      </c>
      <c r="E50" s="145">
        <f t="shared" si="18"/>
        <v>0</v>
      </c>
      <c r="F50" s="145">
        <f t="shared" si="18"/>
        <v>0</v>
      </c>
      <c r="G50" s="145">
        <f t="shared" si="18"/>
        <v>0</v>
      </c>
      <c r="H50" s="145">
        <f t="shared" si="18"/>
        <v>0</v>
      </c>
      <c r="I50" s="218">
        <v>0</v>
      </c>
      <c r="J50" s="145">
        <f t="shared" si="19"/>
        <v>0</v>
      </c>
      <c r="K50" s="145">
        <f t="shared" si="19"/>
        <v>0</v>
      </c>
      <c r="L50" s="145">
        <f t="shared" si="19"/>
        <v>0</v>
      </c>
      <c r="M50" s="218">
        <v>0</v>
      </c>
      <c r="N50" s="145">
        <f t="shared" si="15"/>
        <v>0</v>
      </c>
      <c r="O50" s="145">
        <f t="shared" si="15"/>
        <v>0</v>
      </c>
      <c r="P50" s="218">
        <v>0</v>
      </c>
      <c r="Q50" s="191"/>
      <c r="R50" s="177"/>
      <c r="S50" s="177"/>
      <c r="T50" s="178"/>
      <c r="U50" s="167"/>
      <c r="V50" s="178"/>
      <c r="W50" s="178"/>
      <c r="X50" s="158">
        <f t="shared" si="17"/>
        <v>0</v>
      </c>
      <c r="Y50" s="158"/>
      <c r="Z50" s="158"/>
      <c r="AA50" s="158"/>
      <c r="AB50" s="158"/>
      <c r="AC50" s="158"/>
      <c r="AD50" s="158"/>
      <c r="AE50" s="159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</row>
    <row r="51" spans="1:64" ht="15.75" customHeight="1" thickBot="1">
      <c r="A51" s="228" t="s">
        <v>98</v>
      </c>
      <c r="B51" s="229">
        <v>2400</v>
      </c>
      <c r="C51" s="230">
        <v>250</v>
      </c>
      <c r="D51" s="231">
        <f t="shared" si="18"/>
        <v>0</v>
      </c>
      <c r="E51" s="145">
        <f t="shared" si="18"/>
        <v>0</v>
      </c>
      <c r="F51" s="145">
        <f t="shared" si="18"/>
        <v>0</v>
      </c>
      <c r="G51" s="145">
        <f t="shared" si="18"/>
        <v>0</v>
      </c>
      <c r="H51" s="145">
        <f t="shared" si="18"/>
        <v>0</v>
      </c>
      <c r="I51" s="218">
        <v>0</v>
      </c>
      <c r="J51" s="145">
        <f t="shared" si="19"/>
        <v>0</v>
      </c>
      <c r="K51" s="145">
        <f t="shared" si="19"/>
        <v>0</v>
      </c>
      <c r="L51" s="145">
        <f t="shared" si="19"/>
        <v>0</v>
      </c>
      <c r="M51" s="218">
        <v>0</v>
      </c>
      <c r="N51" s="145">
        <f t="shared" si="15"/>
        <v>0</v>
      </c>
      <c r="O51" s="145">
        <f t="shared" si="15"/>
        <v>0</v>
      </c>
      <c r="P51" s="218">
        <v>0</v>
      </c>
      <c r="Q51" s="232">
        <f>Q52+Q53</f>
        <v>0</v>
      </c>
      <c r="R51" s="232">
        <f aca="true" t="shared" si="21" ref="R51:Z51">R52+R53</f>
        <v>0</v>
      </c>
      <c r="S51" s="232">
        <f t="shared" si="21"/>
        <v>0</v>
      </c>
      <c r="T51" s="232">
        <f t="shared" si="21"/>
        <v>0</v>
      </c>
      <c r="U51" s="232">
        <f t="shared" si="21"/>
        <v>0</v>
      </c>
      <c r="V51" s="232">
        <f t="shared" si="21"/>
        <v>0</v>
      </c>
      <c r="W51" s="232">
        <f t="shared" si="21"/>
        <v>0</v>
      </c>
      <c r="X51" s="232">
        <f t="shared" si="21"/>
        <v>0</v>
      </c>
      <c r="Y51" s="232">
        <f t="shared" si="21"/>
        <v>0</v>
      </c>
      <c r="Z51" s="232">
        <f t="shared" si="21"/>
        <v>0</v>
      </c>
      <c r="AA51" s="158"/>
      <c r="AB51" s="158"/>
      <c r="AC51" s="158"/>
      <c r="AD51" s="155"/>
      <c r="AE51" s="159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64" ht="15.75" customHeight="1">
      <c r="A52" s="233" t="s">
        <v>99</v>
      </c>
      <c r="B52" s="229">
        <v>2410</v>
      </c>
      <c r="C52" s="227">
        <v>260</v>
      </c>
      <c r="D52" s="231"/>
      <c r="E52" s="145"/>
      <c r="F52" s="145"/>
      <c r="G52" s="145"/>
      <c r="H52" s="145"/>
      <c r="I52" s="218">
        <v>0</v>
      </c>
      <c r="J52" s="145"/>
      <c r="K52" s="145"/>
      <c r="L52" s="145"/>
      <c r="M52" s="218">
        <v>0</v>
      </c>
      <c r="N52" s="145"/>
      <c r="O52" s="145"/>
      <c r="P52" s="218">
        <v>0</v>
      </c>
      <c r="Q52" s="191"/>
      <c r="R52" s="234"/>
      <c r="S52" s="234"/>
      <c r="T52" s="235"/>
      <c r="U52" s="236"/>
      <c r="V52" s="235"/>
      <c r="W52" s="235"/>
      <c r="X52" s="237"/>
      <c r="Y52" s="237"/>
      <c r="Z52" s="237"/>
      <c r="AA52" s="158"/>
      <c r="AB52" s="158"/>
      <c r="AC52" s="158"/>
      <c r="AD52" s="155"/>
      <c r="AE52" s="159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64" ht="15.75" customHeight="1">
      <c r="A53" s="233" t="s">
        <v>100</v>
      </c>
      <c r="B53" s="229">
        <v>2420</v>
      </c>
      <c r="C53" s="227">
        <v>270</v>
      </c>
      <c r="D53" s="231"/>
      <c r="E53" s="145"/>
      <c r="F53" s="145"/>
      <c r="G53" s="145"/>
      <c r="H53" s="145"/>
      <c r="I53" s="218">
        <v>0</v>
      </c>
      <c r="J53" s="145"/>
      <c r="K53" s="145"/>
      <c r="L53" s="145"/>
      <c r="M53" s="218">
        <v>0</v>
      </c>
      <c r="N53" s="145"/>
      <c r="O53" s="145"/>
      <c r="P53" s="218">
        <v>0</v>
      </c>
      <c r="Q53" s="191"/>
      <c r="R53" s="234"/>
      <c r="S53" s="234"/>
      <c r="T53" s="235"/>
      <c r="U53" s="236"/>
      <c r="V53" s="235"/>
      <c r="W53" s="235"/>
      <c r="X53" s="237"/>
      <c r="Y53" s="237"/>
      <c r="Z53" s="237"/>
      <c r="AA53" s="158"/>
      <c r="AB53" s="158"/>
      <c r="AC53" s="158"/>
      <c r="AD53" s="155"/>
      <c r="AE53" s="159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64" s="161" customFormat="1" ht="15" customHeight="1">
      <c r="A54" s="238" t="s">
        <v>101</v>
      </c>
      <c r="B54" s="239">
        <v>2600</v>
      </c>
      <c r="C54" s="240">
        <v>280</v>
      </c>
      <c r="D54" s="145">
        <f aca="true" t="shared" si="22" ref="D54:H56">Q54</f>
        <v>0</v>
      </c>
      <c r="E54" s="145">
        <f t="shared" si="22"/>
        <v>0</v>
      </c>
      <c r="F54" s="145">
        <f t="shared" si="22"/>
        <v>0</v>
      </c>
      <c r="G54" s="145">
        <f t="shared" si="22"/>
        <v>0</v>
      </c>
      <c r="H54" s="145">
        <f t="shared" si="22"/>
        <v>0</v>
      </c>
      <c r="I54" s="218">
        <v>0</v>
      </c>
      <c r="J54" s="145">
        <f aca="true" t="shared" si="23" ref="J54:L56">V54</f>
        <v>0</v>
      </c>
      <c r="K54" s="145">
        <f t="shared" si="23"/>
        <v>0</v>
      </c>
      <c r="L54" s="145">
        <f t="shared" si="23"/>
        <v>0</v>
      </c>
      <c r="M54" s="218">
        <v>0</v>
      </c>
      <c r="N54" s="145">
        <f t="shared" si="15"/>
        <v>0</v>
      </c>
      <c r="O54" s="145">
        <f t="shared" si="15"/>
        <v>0</v>
      </c>
      <c r="P54" s="218">
        <v>0</v>
      </c>
      <c r="Q54" s="176">
        <f>Q55+Q56+Q57+Q62</f>
        <v>0</v>
      </c>
      <c r="R54" s="176">
        <f aca="true" t="shared" si="24" ref="R54:Z54">R55+R56+R57+R62</f>
        <v>0</v>
      </c>
      <c r="S54" s="176">
        <f t="shared" si="24"/>
        <v>0</v>
      </c>
      <c r="T54" s="176">
        <f t="shared" si="24"/>
        <v>0</v>
      </c>
      <c r="U54" s="176">
        <f t="shared" si="24"/>
        <v>0</v>
      </c>
      <c r="V54" s="176">
        <f t="shared" si="24"/>
        <v>0</v>
      </c>
      <c r="W54" s="176">
        <f t="shared" si="24"/>
        <v>0</v>
      </c>
      <c r="X54" s="176">
        <f t="shared" si="24"/>
        <v>0</v>
      </c>
      <c r="Y54" s="176">
        <f t="shared" si="24"/>
        <v>0</v>
      </c>
      <c r="Z54" s="176">
        <f t="shared" si="24"/>
        <v>0</v>
      </c>
      <c r="AA54" s="158"/>
      <c r="AB54" s="158"/>
      <c r="AC54" s="158"/>
      <c r="AD54" s="158"/>
      <c r="AE54" s="159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</row>
    <row r="55" spans="1:64" s="161" customFormat="1" ht="29.25" customHeight="1">
      <c r="A55" s="171" t="s">
        <v>102</v>
      </c>
      <c r="B55" s="241">
        <v>2610</v>
      </c>
      <c r="C55" s="241">
        <v>290</v>
      </c>
      <c r="D55" s="145">
        <f t="shared" si="22"/>
        <v>0</v>
      </c>
      <c r="E55" s="145">
        <f t="shared" si="22"/>
        <v>0</v>
      </c>
      <c r="F55" s="145">
        <f t="shared" si="22"/>
        <v>0</v>
      </c>
      <c r="G55" s="145">
        <f t="shared" si="22"/>
        <v>0</v>
      </c>
      <c r="H55" s="145">
        <f t="shared" si="22"/>
        <v>0</v>
      </c>
      <c r="I55" s="218">
        <v>0</v>
      </c>
      <c r="J55" s="145">
        <f t="shared" si="23"/>
        <v>0</v>
      </c>
      <c r="K55" s="145">
        <f t="shared" si="23"/>
        <v>0</v>
      </c>
      <c r="L55" s="145">
        <f t="shared" si="23"/>
        <v>0</v>
      </c>
      <c r="M55" s="218">
        <v>0</v>
      </c>
      <c r="N55" s="145">
        <f t="shared" si="15"/>
        <v>0</v>
      </c>
      <c r="O55" s="145">
        <f t="shared" si="15"/>
        <v>0</v>
      </c>
      <c r="P55" s="218">
        <v>0</v>
      </c>
      <c r="Q55" s="220"/>
      <c r="R55" s="242"/>
      <c r="S55" s="242">
        <f>S59+S56+S58+S63</f>
        <v>0</v>
      </c>
      <c r="T55" s="242">
        <f>T59+T56+T58+T63</f>
        <v>0</v>
      </c>
      <c r="U55" s="243"/>
      <c r="V55" s="242"/>
      <c r="W55" s="242"/>
      <c r="X55" s="158">
        <f t="shared" si="17"/>
        <v>0</v>
      </c>
      <c r="Y55" s="242"/>
      <c r="Z55" s="242"/>
      <c r="AA55" s="158"/>
      <c r="AB55" s="158"/>
      <c r="AC55" s="158"/>
      <c r="AD55" s="158"/>
      <c r="AE55" s="159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</row>
    <row r="56" spans="1:64" s="161" customFormat="1" ht="18" customHeight="1">
      <c r="A56" s="198" t="s">
        <v>103</v>
      </c>
      <c r="B56" s="223">
        <v>2620</v>
      </c>
      <c r="C56" s="213">
        <v>300</v>
      </c>
      <c r="D56" s="145">
        <f t="shared" si="22"/>
        <v>0</v>
      </c>
      <c r="E56" s="145">
        <f t="shared" si="22"/>
        <v>0</v>
      </c>
      <c r="F56" s="145">
        <f t="shared" si="22"/>
        <v>0</v>
      </c>
      <c r="G56" s="145">
        <f t="shared" si="22"/>
        <v>0</v>
      </c>
      <c r="H56" s="145">
        <f t="shared" si="22"/>
        <v>0</v>
      </c>
      <c r="I56" s="218">
        <v>0</v>
      </c>
      <c r="J56" s="145">
        <f t="shared" si="23"/>
        <v>0</v>
      </c>
      <c r="K56" s="145">
        <f t="shared" si="23"/>
        <v>0</v>
      </c>
      <c r="L56" s="145">
        <f t="shared" si="23"/>
        <v>0</v>
      </c>
      <c r="M56" s="218">
        <v>0</v>
      </c>
      <c r="N56" s="145">
        <f t="shared" si="15"/>
        <v>0</v>
      </c>
      <c r="O56" s="145">
        <f t="shared" si="15"/>
        <v>0</v>
      </c>
      <c r="P56" s="218">
        <v>0</v>
      </c>
      <c r="Q56" s="176"/>
      <c r="R56" s="244"/>
      <c r="S56" s="244"/>
      <c r="T56" s="178"/>
      <c r="U56" s="167"/>
      <c r="V56" s="178"/>
      <c r="W56" s="178"/>
      <c r="X56" s="158">
        <f t="shared" si="17"/>
        <v>0</v>
      </c>
      <c r="Y56" s="158"/>
      <c r="Z56" s="158"/>
      <c r="AA56" s="158"/>
      <c r="AB56" s="158"/>
      <c r="AC56" s="158"/>
      <c r="AD56" s="158"/>
      <c r="AE56" s="159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</row>
    <row r="57" spans="1:64" s="161" customFormat="1" ht="30" customHeight="1">
      <c r="A57" s="198" t="s">
        <v>104</v>
      </c>
      <c r="B57" s="223">
        <v>2630</v>
      </c>
      <c r="C57" s="213">
        <v>310</v>
      </c>
      <c r="D57" s="145"/>
      <c r="E57" s="145"/>
      <c r="F57" s="145"/>
      <c r="G57" s="145"/>
      <c r="H57" s="145"/>
      <c r="I57" s="218">
        <v>0</v>
      </c>
      <c r="J57" s="145"/>
      <c r="K57" s="145"/>
      <c r="L57" s="145"/>
      <c r="M57" s="218">
        <v>0</v>
      </c>
      <c r="N57" s="145"/>
      <c r="O57" s="145"/>
      <c r="P57" s="218">
        <v>0</v>
      </c>
      <c r="Q57" s="176"/>
      <c r="R57" s="245"/>
      <c r="S57" s="245"/>
      <c r="T57" s="246"/>
      <c r="U57" s="247"/>
      <c r="V57" s="246"/>
      <c r="W57" s="246"/>
      <c r="X57" s="237"/>
      <c r="Y57" s="237"/>
      <c r="Z57" s="237"/>
      <c r="AA57" s="158"/>
      <c r="AB57" s="158"/>
      <c r="AC57" s="158"/>
      <c r="AD57" s="158"/>
      <c r="AE57" s="248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</row>
    <row r="58" spans="1:64" s="161" customFormat="1" ht="18.75" customHeight="1">
      <c r="A58" s="249" t="s">
        <v>105</v>
      </c>
      <c r="B58" s="250">
        <v>2700</v>
      </c>
      <c r="C58" s="250">
        <v>320</v>
      </c>
      <c r="D58" s="145">
        <f aca="true" t="shared" si="25" ref="D58:H80">Q58</f>
        <v>0</v>
      </c>
      <c r="E58" s="145">
        <f t="shared" si="25"/>
        <v>0</v>
      </c>
      <c r="F58" s="145">
        <f t="shared" si="25"/>
        <v>0</v>
      </c>
      <c r="G58" s="145">
        <f t="shared" si="25"/>
        <v>0</v>
      </c>
      <c r="H58" s="145">
        <f t="shared" si="25"/>
        <v>0</v>
      </c>
      <c r="I58" s="218">
        <v>0</v>
      </c>
      <c r="J58" s="145">
        <f aca="true" t="shared" si="26" ref="J58:L80">V58</f>
        <v>0</v>
      </c>
      <c r="K58" s="145">
        <f t="shared" si="26"/>
        <v>0</v>
      </c>
      <c r="L58" s="145">
        <f t="shared" si="26"/>
        <v>0</v>
      </c>
      <c r="M58" s="218">
        <v>0</v>
      </c>
      <c r="N58" s="145">
        <f t="shared" si="15"/>
        <v>0</v>
      </c>
      <c r="O58" s="145">
        <f t="shared" si="15"/>
        <v>0</v>
      </c>
      <c r="P58" s="218">
        <v>0</v>
      </c>
      <c r="Q58" s="176">
        <f>Q59+Q60+N61</f>
        <v>0</v>
      </c>
      <c r="R58" s="176"/>
      <c r="S58" s="176">
        <f aca="true" t="shared" si="27" ref="S58:Z58">S59+S60+Q61</f>
        <v>0</v>
      </c>
      <c r="T58" s="176">
        <f t="shared" si="27"/>
        <v>0</v>
      </c>
      <c r="U58" s="176">
        <f t="shared" si="27"/>
        <v>0</v>
      </c>
      <c r="V58" s="176">
        <f t="shared" si="27"/>
        <v>0</v>
      </c>
      <c r="W58" s="176">
        <f t="shared" si="27"/>
        <v>0</v>
      </c>
      <c r="X58" s="176">
        <f t="shared" si="27"/>
        <v>0</v>
      </c>
      <c r="Y58" s="176">
        <f t="shared" si="27"/>
        <v>0</v>
      </c>
      <c r="Z58" s="176">
        <f t="shared" si="27"/>
        <v>0</v>
      </c>
      <c r="AA58" s="158"/>
      <c r="AB58" s="158"/>
      <c r="AC58" s="158"/>
      <c r="AD58" s="158"/>
      <c r="AE58" s="158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</row>
    <row r="59" spans="1:64" s="161" customFormat="1" ht="17.25" customHeight="1">
      <c r="A59" s="179" t="s">
        <v>106</v>
      </c>
      <c r="B59" s="223">
        <v>2710</v>
      </c>
      <c r="C59" s="213">
        <v>330</v>
      </c>
      <c r="D59" s="145">
        <f t="shared" si="25"/>
        <v>0</v>
      </c>
      <c r="E59" s="145">
        <f t="shared" si="25"/>
        <v>0</v>
      </c>
      <c r="F59" s="145">
        <f t="shared" si="25"/>
        <v>0</v>
      </c>
      <c r="G59" s="145">
        <f t="shared" si="25"/>
        <v>0</v>
      </c>
      <c r="H59" s="145">
        <f t="shared" si="25"/>
        <v>0</v>
      </c>
      <c r="I59" s="218">
        <v>0</v>
      </c>
      <c r="J59" s="145">
        <f t="shared" si="26"/>
        <v>0</v>
      </c>
      <c r="K59" s="145">
        <f t="shared" si="26"/>
        <v>0</v>
      </c>
      <c r="L59" s="145">
        <f t="shared" si="26"/>
        <v>0</v>
      </c>
      <c r="M59" s="218">
        <v>0</v>
      </c>
      <c r="N59" s="145">
        <f t="shared" si="15"/>
        <v>0</v>
      </c>
      <c r="O59" s="145">
        <f t="shared" si="15"/>
        <v>0</v>
      </c>
      <c r="P59" s="218">
        <v>0</v>
      </c>
      <c r="Q59" s="176"/>
      <c r="R59" s="178"/>
      <c r="S59" s="178">
        <f>S60+S62+S61</f>
        <v>0</v>
      </c>
      <c r="T59" s="178">
        <f>T60+T62+T61</f>
        <v>0</v>
      </c>
      <c r="U59" s="199"/>
      <c r="V59" s="178"/>
      <c r="W59" s="178"/>
      <c r="X59" s="158">
        <f t="shared" si="17"/>
        <v>0</v>
      </c>
      <c r="Y59" s="178"/>
      <c r="Z59" s="178"/>
      <c r="AA59" s="158"/>
      <c r="AB59" s="158"/>
      <c r="AC59" s="158"/>
      <c r="AD59" s="158"/>
      <c r="AE59" s="159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</row>
    <row r="60" spans="1:31" ht="15" customHeight="1">
      <c r="A60" s="179" t="s">
        <v>107</v>
      </c>
      <c r="B60" s="223">
        <v>2720</v>
      </c>
      <c r="C60" s="213">
        <v>340</v>
      </c>
      <c r="D60" s="145">
        <f t="shared" si="25"/>
        <v>0</v>
      </c>
      <c r="E60" s="145">
        <f t="shared" si="25"/>
        <v>0</v>
      </c>
      <c r="F60" s="145">
        <f t="shared" si="25"/>
        <v>0</v>
      </c>
      <c r="G60" s="145">
        <f t="shared" si="25"/>
        <v>0</v>
      </c>
      <c r="H60" s="145">
        <f t="shared" si="25"/>
        <v>0</v>
      </c>
      <c r="I60" s="218">
        <v>0</v>
      </c>
      <c r="J60" s="145">
        <f t="shared" si="26"/>
        <v>0</v>
      </c>
      <c r="K60" s="145">
        <f t="shared" si="26"/>
        <v>0</v>
      </c>
      <c r="L60" s="145">
        <f t="shared" si="26"/>
        <v>0</v>
      </c>
      <c r="M60" s="218">
        <v>0</v>
      </c>
      <c r="N60" s="145">
        <f aca="true" t="shared" si="28" ref="N60:O80">Y60</f>
        <v>0</v>
      </c>
      <c r="O60" s="145">
        <f t="shared" si="28"/>
        <v>0</v>
      </c>
      <c r="P60" s="218">
        <v>0</v>
      </c>
      <c r="Q60" s="176"/>
      <c r="R60" s="244"/>
      <c r="S60" s="244"/>
      <c r="T60" s="178"/>
      <c r="U60" s="167"/>
      <c r="V60" s="178"/>
      <c r="W60" s="178"/>
      <c r="X60" s="158">
        <f t="shared" si="17"/>
        <v>0</v>
      </c>
      <c r="Y60" s="251"/>
      <c r="Z60" s="251"/>
      <c r="AA60" s="252"/>
      <c r="AB60" s="252"/>
      <c r="AC60" s="252"/>
      <c r="AD60" s="253"/>
      <c r="AE60" s="254"/>
    </row>
    <row r="61" spans="1:31" s="160" customFormat="1" ht="15" customHeight="1">
      <c r="A61" s="179" t="s">
        <v>108</v>
      </c>
      <c r="B61" s="223">
        <v>2730</v>
      </c>
      <c r="C61" s="213">
        <v>350</v>
      </c>
      <c r="D61" s="145">
        <f t="shared" si="25"/>
        <v>0</v>
      </c>
      <c r="E61" s="145">
        <f t="shared" si="25"/>
        <v>0</v>
      </c>
      <c r="F61" s="145">
        <f t="shared" si="25"/>
        <v>0</v>
      </c>
      <c r="G61" s="145">
        <f t="shared" si="25"/>
        <v>0</v>
      </c>
      <c r="H61" s="145">
        <f t="shared" si="25"/>
        <v>0</v>
      </c>
      <c r="I61" s="218">
        <v>0</v>
      </c>
      <c r="J61" s="145">
        <f t="shared" si="26"/>
        <v>0</v>
      </c>
      <c r="K61" s="145">
        <f t="shared" si="26"/>
        <v>0</v>
      </c>
      <c r="L61" s="145">
        <f t="shared" si="26"/>
        <v>0</v>
      </c>
      <c r="M61" s="218">
        <v>0</v>
      </c>
      <c r="N61" s="145">
        <f t="shared" si="28"/>
        <v>0</v>
      </c>
      <c r="O61" s="145">
        <f t="shared" si="28"/>
        <v>0</v>
      </c>
      <c r="P61" s="218">
        <v>0</v>
      </c>
      <c r="Q61" s="176"/>
      <c r="R61" s="244"/>
      <c r="S61" s="244"/>
      <c r="T61" s="178"/>
      <c r="U61" s="167"/>
      <c r="V61" s="178"/>
      <c r="W61" s="178"/>
      <c r="X61" s="158">
        <f t="shared" si="17"/>
        <v>0</v>
      </c>
      <c r="Y61" s="196"/>
      <c r="Z61" s="196"/>
      <c r="AA61" s="196"/>
      <c r="AB61" s="196"/>
      <c r="AC61" s="196"/>
      <c r="AD61" s="196"/>
      <c r="AE61" s="255"/>
    </row>
    <row r="62" spans="1:144" s="258" customFormat="1" ht="17.25" customHeight="1">
      <c r="A62" s="249" t="s">
        <v>109</v>
      </c>
      <c r="B62" s="256">
        <v>2800</v>
      </c>
      <c r="C62" s="227">
        <v>360</v>
      </c>
      <c r="D62" s="145">
        <f t="shared" si="25"/>
        <v>0</v>
      </c>
      <c r="E62" s="145">
        <f t="shared" si="25"/>
        <v>0</v>
      </c>
      <c r="F62" s="145">
        <f t="shared" si="25"/>
        <v>0</v>
      </c>
      <c r="G62" s="145">
        <f t="shared" si="25"/>
        <v>0</v>
      </c>
      <c r="H62" s="145">
        <f t="shared" si="25"/>
        <v>0</v>
      </c>
      <c r="I62" s="218">
        <v>0</v>
      </c>
      <c r="J62" s="145">
        <f t="shared" si="26"/>
        <v>0</v>
      </c>
      <c r="K62" s="145">
        <f t="shared" si="26"/>
        <v>0</v>
      </c>
      <c r="L62" s="145">
        <f t="shared" si="26"/>
        <v>0</v>
      </c>
      <c r="M62" s="218">
        <v>0</v>
      </c>
      <c r="N62" s="145">
        <f t="shared" si="28"/>
        <v>0</v>
      </c>
      <c r="O62" s="145">
        <f t="shared" si="28"/>
        <v>0</v>
      </c>
      <c r="P62" s="218">
        <v>0</v>
      </c>
      <c r="Q62" s="176"/>
      <c r="R62" s="244"/>
      <c r="S62" s="244"/>
      <c r="T62" s="178"/>
      <c r="U62" s="167"/>
      <c r="V62" s="178"/>
      <c r="W62" s="178"/>
      <c r="X62" s="158">
        <f t="shared" si="17"/>
        <v>0</v>
      </c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7"/>
      <c r="CP62" s="257"/>
      <c r="CQ62" s="257"/>
      <c r="CR62" s="257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57"/>
      <c r="DD62" s="257"/>
      <c r="DE62" s="257"/>
      <c r="DF62" s="257"/>
      <c r="DG62" s="257"/>
      <c r="DH62" s="257"/>
      <c r="DI62" s="257"/>
      <c r="DJ62" s="257"/>
      <c r="DK62" s="257"/>
      <c r="DL62" s="257"/>
      <c r="DM62" s="257"/>
      <c r="DN62" s="257"/>
      <c r="DO62" s="257"/>
      <c r="DP62" s="257"/>
      <c r="DQ62" s="257"/>
      <c r="DR62" s="257"/>
      <c r="DS62" s="257"/>
      <c r="DT62" s="257"/>
      <c r="DU62" s="257"/>
      <c r="DV62" s="257"/>
      <c r="DW62" s="257"/>
      <c r="DX62" s="257"/>
      <c r="DY62" s="257"/>
      <c r="DZ62" s="257"/>
      <c r="EA62" s="257"/>
      <c r="EB62" s="257"/>
      <c r="EC62" s="257"/>
      <c r="ED62" s="257"/>
      <c r="EE62" s="257"/>
      <c r="EF62" s="257"/>
      <c r="EG62" s="257"/>
      <c r="EH62" s="257"/>
      <c r="EI62" s="257"/>
      <c r="EJ62" s="257"/>
      <c r="EK62" s="257"/>
      <c r="EL62" s="257"/>
      <c r="EM62" s="257"/>
      <c r="EN62" s="257"/>
    </row>
    <row r="63" spans="1:31" ht="15" customHeight="1">
      <c r="A63" s="230" t="s">
        <v>110</v>
      </c>
      <c r="B63" s="239">
        <v>3000</v>
      </c>
      <c r="C63" s="239">
        <v>370</v>
      </c>
      <c r="D63" s="145">
        <f t="shared" si="25"/>
        <v>0</v>
      </c>
      <c r="E63" s="145">
        <f t="shared" si="25"/>
        <v>0</v>
      </c>
      <c r="F63" s="145">
        <f t="shared" si="25"/>
        <v>0</v>
      </c>
      <c r="G63" s="145">
        <f t="shared" si="25"/>
        <v>0</v>
      </c>
      <c r="H63" s="145">
        <f t="shared" si="25"/>
        <v>0</v>
      </c>
      <c r="I63" s="218">
        <v>0</v>
      </c>
      <c r="J63" s="145">
        <f t="shared" si="26"/>
        <v>0</v>
      </c>
      <c r="K63" s="147">
        <f t="shared" si="26"/>
        <v>1774320</v>
      </c>
      <c r="L63" s="147">
        <f t="shared" si="26"/>
        <v>1774320</v>
      </c>
      <c r="M63" s="218">
        <v>0</v>
      </c>
      <c r="N63" s="147">
        <f t="shared" si="28"/>
        <v>1774320</v>
      </c>
      <c r="O63" s="145">
        <f t="shared" si="28"/>
        <v>0</v>
      </c>
      <c r="P63" s="218">
        <v>0</v>
      </c>
      <c r="Q63" s="176">
        <f>Q64+Q83</f>
        <v>0</v>
      </c>
      <c r="R63" s="176">
        <f aca="true" t="shared" si="29" ref="R63:Z63">R64+R83</f>
        <v>0</v>
      </c>
      <c r="S63" s="176">
        <f t="shared" si="29"/>
        <v>0</v>
      </c>
      <c r="T63" s="176">
        <f t="shared" si="29"/>
        <v>0</v>
      </c>
      <c r="U63" s="176">
        <f t="shared" si="29"/>
        <v>0</v>
      </c>
      <c r="V63" s="176">
        <f t="shared" si="29"/>
        <v>0</v>
      </c>
      <c r="W63" s="176">
        <f t="shared" si="29"/>
        <v>1774320</v>
      </c>
      <c r="X63" s="176">
        <f t="shared" si="29"/>
        <v>1774320</v>
      </c>
      <c r="Y63" s="176">
        <f t="shared" si="29"/>
        <v>1774320</v>
      </c>
      <c r="Z63" s="176">
        <f t="shared" si="29"/>
        <v>0</v>
      </c>
      <c r="AA63" s="176">
        <f>AA64+AA76+AA77+AA83</f>
        <v>0</v>
      </c>
      <c r="AB63" s="176">
        <f>AB64+AB76+AB77+AB83</f>
        <v>0</v>
      </c>
      <c r="AC63" s="257"/>
      <c r="AD63" s="257"/>
      <c r="AE63" s="257"/>
    </row>
    <row r="64" spans="1:31" ht="15.75" customHeight="1">
      <c r="A64" s="238" t="s">
        <v>111</v>
      </c>
      <c r="B64" s="239">
        <v>3100</v>
      </c>
      <c r="C64" s="239">
        <v>380</v>
      </c>
      <c r="D64" s="145">
        <f t="shared" si="25"/>
        <v>0</v>
      </c>
      <c r="E64" s="145">
        <f t="shared" si="25"/>
        <v>0</v>
      </c>
      <c r="F64" s="145">
        <f t="shared" si="25"/>
        <v>0</v>
      </c>
      <c r="G64" s="145">
        <f t="shared" si="25"/>
        <v>0</v>
      </c>
      <c r="H64" s="145">
        <f t="shared" si="25"/>
        <v>0</v>
      </c>
      <c r="I64" s="218">
        <v>0</v>
      </c>
      <c r="J64" s="145">
        <f t="shared" si="26"/>
        <v>0</v>
      </c>
      <c r="K64" s="145">
        <f t="shared" si="26"/>
        <v>0</v>
      </c>
      <c r="L64" s="145">
        <f t="shared" si="26"/>
        <v>0</v>
      </c>
      <c r="M64" s="218">
        <v>0</v>
      </c>
      <c r="N64" s="145">
        <f t="shared" si="28"/>
        <v>0</v>
      </c>
      <c r="O64" s="145">
        <f t="shared" si="28"/>
        <v>0</v>
      </c>
      <c r="P64" s="218">
        <v>0</v>
      </c>
      <c r="Q64" s="176">
        <f>Q65+Q66+Q69+Q72+Q76+Q77</f>
        <v>0</v>
      </c>
      <c r="R64" s="176">
        <f aca="true" t="shared" si="30" ref="R64:Z64">R65+R66+R69+R72+R76+R77</f>
        <v>0</v>
      </c>
      <c r="S64" s="176">
        <f t="shared" si="30"/>
        <v>0</v>
      </c>
      <c r="T64" s="176">
        <f t="shared" si="30"/>
        <v>0</v>
      </c>
      <c r="U64" s="176">
        <f t="shared" si="30"/>
        <v>0</v>
      </c>
      <c r="V64" s="176">
        <f t="shared" si="30"/>
        <v>0</v>
      </c>
      <c r="W64" s="176">
        <f t="shared" si="30"/>
        <v>0</v>
      </c>
      <c r="X64" s="176">
        <f t="shared" si="30"/>
        <v>0</v>
      </c>
      <c r="Y64" s="176">
        <f t="shared" si="30"/>
        <v>0</v>
      </c>
      <c r="Z64" s="176">
        <f t="shared" si="30"/>
        <v>0</v>
      </c>
      <c r="AA64" s="257"/>
      <c r="AB64" s="257"/>
      <c r="AC64" s="257"/>
      <c r="AD64" s="257"/>
      <c r="AE64" s="257"/>
    </row>
    <row r="65" spans="1:31" ht="18" customHeight="1">
      <c r="A65" s="198" t="s">
        <v>112</v>
      </c>
      <c r="B65" s="250">
        <v>3110</v>
      </c>
      <c r="C65" s="259">
        <v>390</v>
      </c>
      <c r="D65" s="145">
        <f t="shared" si="25"/>
        <v>0</v>
      </c>
      <c r="E65" s="145">
        <f t="shared" si="25"/>
        <v>0</v>
      </c>
      <c r="F65" s="145">
        <f t="shared" si="25"/>
        <v>0</v>
      </c>
      <c r="G65" s="145">
        <f t="shared" si="25"/>
        <v>0</v>
      </c>
      <c r="H65" s="145">
        <f t="shared" si="25"/>
        <v>0</v>
      </c>
      <c r="I65" s="218">
        <v>0</v>
      </c>
      <c r="J65" s="145">
        <f t="shared" si="26"/>
        <v>0</v>
      </c>
      <c r="K65" s="145">
        <f t="shared" si="26"/>
        <v>0</v>
      </c>
      <c r="L65" s="145">
        <f t="shared" si="26"/>
        <v>0</v>
      </c>
      <c r="M65" s="218">
        <v>0</v>
      </c>
      <c r="N65" s="145">
        <f t="shared" si="28"/>
        <v>0</v>
      </c>
      <c r="O65" s="145">
        <f t="shared" si="28"/>
        <v>0</v>
      </c>
      <c r="P65" s="218">
        <v>0</v>
      </c>
      <c r="Q65" s="176"/>
      <c r="R65" s="178"/>
      <c r="S65" s="178">
        <f>S66+S67+S71+S75</f>
        <v>0</v>
      </c>
      <c r="T65" s="178">
        <f>T66+T67+T71+T75</f>
        <v>0</v>
      </c>
      <c r="U65" s="178"/>
      <c r="V65" s="178"/>
      <c r="W65" s="178"/>
      <c r="X65" s="158">
        <f t="shared" si="17"/>
        <v>0</v>
      </c>
      <c r="Y65" s="178"/>
      <c r="Z65" s="178"/>
      <c r="AA65" s="257"/>
      <c r="AB65" s="257"/>
      <c r="AC65" s="257"/>
      <c r="AD65" s="257"/>
      <c r="AE65" s="257"/>
    </row>
    <row r="66" spans="1:31" ht="19.5" customHeight="1">
      <c r="A66" s="249" t="s">
        <v>113</v>
      </c>
      <c r="B66" s="250">
        <v>3120</v>
      </c>
      <c r="C66" s="259">
        <v>400</v>
      </c>
      <c r="D66" s="145">
        <f t="shared" si="25"/>
        <v>0</v>
      </c>
      <c r="E66" s="145">
        <f t="shared" si="25"/>
        <v>0</v>
      </c>
      <c r="F66" s="145">
        <f t="shared" si="25"/>
        <v>0</v>
      </c>
      <c r="G66" s="145">
        <f t="shared" si="25"/>
        <v>0</v>
      </c>
      <c r="H66" s="145">
        <f t="shared" si="25"/>
        <v>0</v>
      </c>
      <c r="I66" s="218">
        <v>0</v>
      </c>
      <c r="J66" s="145">
        <f t="shared" si="26"/>
        <v>0</v>
      </c>
      <c r="K66" s="145">
        <f t="shared" si="26"/>
        <v>0</v>
      </c>
      <c r="L66" s="145">
        <f t="shared" si="26"/>
        <v>0</v>
      </c>
      <c r="M66" s="218">
        <v>0</v>
      </c>
      <c r="N66" s="145">
        <f t="shared" si="28"/>
        <v>0</v>
      </c>
      <c r="O66" s="145">
        <f t="shared" si="28"/>
        <v>0</v>
      </c>
      <c r="P66" s="218">
        <v>0</v>
      </c>
      <c r="Q66" s="176">
        <f>Q67+Q68</f>
        <v>0</v>
      </c>
      <c r="R66" s="176">
        <f>R67+R68</f>
        <v>0</v>
      </c>
      <c r="S66" s="176">
        <f aca="true" t="shared" si="31" ref="S66:Z66">S67+S68</f>
        <v>0</v>
      </c>
      <c r="T66" s="176">
        <f t="shared" si="31"/>
        <v>0</v>
      </c>
      <c r="U66" s="176">
        <f t="shared" si="31"/>
        <v>0</v>
      </c>
      <c r="V66" s="176">
        <f t="shared" si="31"/>
        <v>0</v>
      </c>
      <c r="W66" s="176">
        <f t="shared" si="31"/>
        <v>0</v>
      </c>
      <c r="X66" s="176">
        <f t="shared" si="31"/>
        <v>0</v>
      </c>
      <c r="Y66" s="176">
        <f t="shared" si="31"/>
        <v>0</v>
      </c>
      <c r="Z66" s="176">
        <f t="shared" si="31"/>
        <v>0</v>
      </c>
      <c r="AA66" s="257"/>
      <c r="AB66" s="257"/>
      <c r="AC66" s="257"/>
      <c r="AD66" s="257"/>
      <c r="AE66" s="257"/>
    </row>
    <row r="67" spans="1:31" ht="17.25" customHeight="1">
      <c r="A67" s="179" t="s">
        <v>114</v>
      </c>
      <c r="B67" s="260">
        <v>3121</v>
      </c>
      <c r="C67" s="261">
        <v>410</v>
      </c>
      <c r="D67" s="145">
        <f t="shared" si="25"/>
        <v>0</v>
      </c>
      <c r="E67" s="145">
        <f t="shared" si="25"/>
        <v>0</v>
      </c>
      <c r="F67" s="145">
        <f t="shared" si="25"/>
        <v>0</v>
      </c>
      <c r="G67" s="145">
        <f t="shared" si="25"/>
        <v>0</v>
      </c>
      <c r="H67" s="145">
        <f t="shared" si="25"/>
        <v>0</v>
      </c>
      <c r="I67" s="218">
        <v>0</v>
      </c>
      <c r="J67" s="145">
        <f t="shared" si="26"/>
        <v>0</v>
      </c>
      <c r="K67" s="145">
        <f t="shared" si="26"/>
        <v>0</v>
      </c>
      <c r="L67" s="145">
        <f t="shared" si="26"/>
        <v>0</v>
      </c>
      <c r="M67" s="218">
        <v>0</v>
      </c>
      <c r="N67" s="145">
        <f t="shared" si="28"/>
        <v>0</v>
      </c>
      <c r="O67" s="145">
        <f t="shared" si="28"/>
        <v>0</v>
      </c>
      <c r="P67" s="218">
        <v>0</v>
      </c>
      <c r="Q67" s="176"/>
      <c r="R67" s="178"/>
      <c r="S67" s="178"/>
      <c r="T67" s="178"/>
      <c r="U67" s="178"/>
      <c r="V67" s="178"/>
      <c r="W67" s="178"/>
      <c r="X67" s="158">
        <f t="shared" si="17"/>
        <v>0</v>
      </c>
      <c r="Y67" s="178"/>
      <c r="Z67" s="178"/>
      <c r="AA67" s="257"/>
      <c r="AB67" s="257"/>
      <c r="AC67" s="257"/>
      <c r="AD67" s="257"/>
      <c r="AE67" s="257"/>
    </row>
    <row r="68" spans="1:31" s="111" customFormat="1" ht="17.25" customHeight="1">
      <c r="A68" s="179" t="s">
        <v>115</v>
      </c>
      <c r="B68" s="260">
        <v>3122</v>
      </c>
      <c r="C68" s="261">
        <v>420</v>
      </c>
      <c r="D68" s="145">
        <f t="shared" si="25"/>
        <v>0</v>
      </c>
      <c r="E68" s="145">
        <f t="shared" si="25"/>
        <v>0</v>
      </c>
      <c r="F68" s="145">
        <f t="shared" si="25"/>
        <v>0</v>
      </c>
      <c r="G68" s="145">
        <f t="shared" si="25"/>
        <v>0</v>
      </c>
      <c r="H68" s="145">
        <f t="shared" si="25"/>
        <v>0</v>
      </c>
      <c r="I68" s="218">
        <v>0</v>
      </c>
      <c r="J68" s="145">
        <f t="shared" si="26"/>
        <v>0</v>
      </c>
      <c r="K68" s="145">
        <f t="shared" si="26"/>
        <v>0</v>
      </c>
      <c r="L68" s="145">
        <f t="shared" si="26"/>
        <v>0</v>
      </c>
      <c r="M68" s="218">
        <v>0</v>
      </c>
      <c r="N68" s="145">
        <f t="shared" si="28"/>
        <v>0</v>
      </c>
      <c r="O68" s="145">
        <f t="shared" si="28"/>
        <v>0</v>
      </c>
      <c r="P68" s="218">
        <v>0</v>
      </c>
      <c r="Q68" s="191"/>
      <c r="R68" s="244"/>
      <c r="S68" s="262"/>
      <c r="T68" s="193"/>
      <c r="U68" s="167"/>
      <c r="V68" s="193"/>
      <c r="W68" s="193"/>
      <c r="X68" s="158">
        <f t="shared" si="17"/>
        <v>0</v>
      </c>
      <c r="Y68" s="257"/>
      <c r="Z68" s="257"/>
      <c r="AA68" s="257"/>
      <c r="AB68" s="257"/>
      <c r="AC68" s="257"/>
      <c r="AD68" s="257"/>
      <c r="AE68" s="257"/>
    </row>
    <row r="69" spans="1:31" ht="17.25" customHeight="1">
      <c r="A69" s="263" t="s">
        <v>116</v>
      </c>
      <c r="B69" s="264">
        <v>3130</v>
      </c>
      <c r="C69" s="265">
        <v>430</v>
      </c>
      <c r="D69" s="145">
        <f t="shared" si="25"/>
        <v>0</v>
      </c>
      <c r="E69" s="145">
        <f t="shared" si="25"/>
        <v>0</v>
      </c>
      <c r="F69" s="145">
        <f t="shared" si="25"/>
        <v>0</v>
      </c>
      <c r="G69" s="145">
        <f t="shared" si="25"/>
        <v>0</v>
      </c>
      <c r="H69" s="145">
        <f t="shared" si="25"/>
        <v>0</v>
      </c>
      <c r="I69" s="218">
        <v>0</v>
      </c>
      <c r="J69" s="145">
        <f t="shared" si="26"/>
        <v>0</v>
      </c>
      <c r="K69" s="145">
        <f t="shared" si="26"/>
        <v>0</v>
      </c>
      <c r="L69" s="145">
        <f t="shared" si="26"/>
        <v>0</v>
      </c>
      <c r="M69" s="218">
        <v>0</v>
      </c>
      <c r="N69" s="145">
        <f t="shared" si="28"/>
        <v>0</v>
      </c>
      <c r="O69" s="145">
        <f t="shared" si="28"/>
        <v>0</v>
      </c>
      <c r="P69" s="218">
        <v>0</v>
      </c>
      <c r="Q69" s="191">
        <f>Q70+Q71</f>
        <v>0</v>
      </c>
      <c r="R69" s="191">
        <f>R70+R71</f>
        <v>0</v>
      </c>
      <c r="S69" s="191">
        <f aca="true" t="shared" si="32" ref="S69:Z69">S70+S71</f>
        <v>0</v>
      </c>
      <c r="T69" s="191">
        <f t="shared" si="32"/>
        <v>0</v>
      </c>
      <c r="U69" s="191">
        <f t="shared" si="32"/>
        <v>0</v>
      </c>
      <c r="V69" s="191">
        <f t="shared" si="32"/>
        <v>0</v>
      </c>
      <c r="W69" s="191">
        <f t="shared" si="32"/>
        <v>0</v>
      </c>
      <c r="X69" s="191">
        <f t="shared" si="32"/>
        <v>0</v>
      </c>
      <c r="Y69" s="191">
        <f t="shared" si="32"/>
        <v>0</v>
      </c>
      <c r="Z69" s="191">
        <f t="shared" si="32"/>
        <v>0</v>
      </c>
      <c r="AA69" s="257"/>
      <c r="AB69" s="257"/>
      <c r="AC69" s="257"/>
      <c r="AD69" s="257"/>
      <c r="AE69" s="257"/>
    </row>
    <row r="70" spans="1:31" ht="17.25" customHeight="1">
      <c r="A70" s="179" t="s">
        <v>117</v>
      </c>
      <c r="B70" s="266">
        <v>3131</v>
      </c>
      <c r="C70" s="266">
        <v>440</v>
      </c>
      <c r="D70" s="145">
        <f t="shared" si="25"/>
        <v>0</v>
      </c>
      <c r="E70" s="145">
        <f t="shared" si="25"/>
        <v>0</v>
      </c>
      <c r="F70" s="145">
        <f t="shared" si="25"/>
        <v>0</v>
      </c>
      <c r="G70" s="145">
        <f t="shared" si="25"/>
        <v>0</v>
      </c>
      <c r="H70" s="145">
        <f t="shared" si="25"/>
        <v>0</v>
      </c>
      <c r="I70" s="218">
        <v>0</v>
      </c>
      <c r="J70" s="145">
        <f t="shared" si="26"/>
        <v>0</v>
      </c>
      <c r="K70" s="145">
        <f t="shared" si="26"/>
        <v>0</v>
      </c>
      <c r="L70" s="145">
        <f t="shared" si="26"/>
        <v>0</v>
      </c>
      <c r="M70" s="218">
        <v>0</v>
      </c>
      <c r="N70" s="145">
        <f t="shared" si="28"/>
        <v>0</v>
      </c>
      <c r="O70" s="145">
        <f t="shared" si="28"/>
        <v>0</v>
      </c>
      <c r="P70" s="218">
        <v>0</v>
      </c>
      <c r="Q70" s="191"/>
      <c r="R70" s="244"/>
      <c r="S70" s="262"/>
      <c r="T70" s="193"/>
      <c r="U70" s="167"/>
      <c r="V70" s="193"/>
      <c r="W70" s="193"/>
      <c r="X70" s="158">
        <f t="shared" si="17"/>
        <v>0</v>
      </c>
      <c r="Y70" s="257"/>
      <c r="Z70" s="257"/>
      <c r="AA70" s="257"/>
      <c r="AB70" s="257"/>
      <c r="AC70" s="257"/>
      <c r="AD70" s="257"/>
      <c r="AE70" s="257"/>
    </row>
    <row r="71" spans="1:31" ht="17.25" customHeight="1">
      <c r="A71" s="179" t="s">
        <v>118</v>
      </c>
      <c r="B71" s="267">
        <v>3132</v>
      </c>
      <c r="C71" s="267">
        <v>450</v>
      </c>
      <c r="D71" s="145">
        <f t="shared" si="25"/>
        <v>0</v>
      </c>
      <c r="E71" s="145">
        <f t="shared" si="25"/>
        <v>0</v>
      </c>
      <c r="F71" s="145">
        <f t="shared" si="25"/>
        <v>0</v>
      </c>
      <c r="G71" s="145">
        <f t="shared" si="25"/>
        <v>0</v>
      </c>
      <c r="H71" s="145">
        <f t="shared" si="25"/>
        <v>0</v>
      </c>
      <c r="I71" s="218">
        <v>0</v>
      </c>
      <c r="J71" s="145">
        <f t="shared" si="26"/>
        <v>0</v>
      </c>
      <c r="K71" s="145">
        <f t="shared" si="26"/>
        <v>0</v>
      </c>
      <c r="L71" s="145">
        <f t="shared" si="26"/>
        <v>0</v>
      </c>
      <c r="M71" s="218">
        <v>0</v>
      </c>
      <c r="N71" s="145">
        <f t="shared" si="28"/>
        <v>0</v>
      </c>
      <c r="O71" s="145">
        <f t="shared" si="28"/>
        <v>0</v>
      </c>
      <c r="P71" s="218">
        <v>0</v>
      </c>
      <c r="Q71" s="176"/>
      <c r="R71" s="178"/>
      <c r="S71" s="178"/>
      <c r="T71" s="178"/>
      <c r="U71" s="178"/>
      <c r="V71" s="178"/>
      <c r="W71" s="178"/>
      <c r="X71" s="158">
        <f t="shared" si="17"/>
        <v>0</v>
      </c>
      <c r="Y71" s="178"/>
      <c r="Z71" s="178"/>
      <c r="AA71" s="257"/>
      <c r="AB71" s="257"/>
      <c r="AC71" s="257"/>
      <c r="AD71" s="257"/>
      <c r="AE71" s="257"/>
    </row>
    <row r="72" spans="1:31" ht="16.5" customHeight="1">
      <c r="A72" s="249" t="s">
        <v>119</v>
      </c>
      <c r="B72" s="260">
        <v>3140</v>
      </c>
      <c r="C72" s="260">
        <v>460</v>
      </c>
      <c r="D72" s="145">
        <f t="shared" si="25"/>
        <v>0</v>
      </c>
      <c r="E72" s="145">
        <f t="shared" si="25"/>
        <v>0</v>
      </c>
      <c r="F72" s="145">
        <f t="shared" si="25"/>
        <v>0</v>
      </c>
      <c r="G72" s="145">
        <f t="shared" si="25"/>
        <v>0</v>
      </c>
      <c r="H72" s="145">
        <f t="shared" si="25"/>
        <v>0</v>
      </c>
      <c r="I72" s="218">
        <v>0</v>
      </c>
      <c r="J72" s="145">
        <f t="shared" si="26"/>
        <v>0</v>
      </c>
      <c r="K72" s="145">
        <f t="shared" si="26"/>
        <v>0</v>
      </c>
      <c r="L72" s="145">
        <f t="shared" si="26"/>
        <v>0</v>
      </c>
      <c r="M72" s="218">
        <v>0</v>
      </c>
      <c r="N72" s="145">
        <f t="shared" si="28"/>
        <v>0</v>
      </c>
      <c r="O72" s="145">
        <f t="shared" si="28"/>
        <v>0</v>
      </c>
      <c r="P72" s="218">
        <v>0</v>
      </c>
      <c r="Q72" s="191">
        <f>Q73+Q74+Q75</f>
        <v>0</v>
      </c>
      <c r="R72" s="191">
        <f>R73+R74+R75</f>
        <v>0</v>
      </c>
      <c r="S72" s="191">
        <f aca="true" t="shared" si="33" ref="S72:Z72">S73+S74+S75</f>
        <v>0</v>
      </c>
      <c r="T72" s="191">
        <f t="shared" si="33"/>
        <v>0</v>
      </c>
      <c r="U72" s="191">
        <f t="shared" si="33"/>
        <v>0</v>
      </c>
      <c r="V72" s="191">
        <f t="shared" si="33"/>
        <v>0</v>
      </c>
      <c r="W72" s="191">
        <f t="shared" si="33"/>
        <v>0</v>
      </c>
      <c r="X72" s="191">
        <f t="shared" si="33"/>
        <v>0</v>
      </c>
      <c r="Y72" s="191">
        <f t="shared" si="33"/>
        <v>0</v>
      </c>
      <c r="Z72" s="191">
        <f t="shared" si="33"/>
        <v>0</v>
      </c>
      <c r="AA72" s="257"/>
      <c r="AB72" s="257"/>
      <c r="AC72" s="257"/>
      <c r="AD72" s="257"/>
      <c r="AE72" s="257"/>
    </row>
    <row r="73" spans="1:31" ht="16.5" customHeight="1">
      <c r="A73" s="179" t="s">
        <v>120</v>
      </c>
      <c r="B73" s="260">
        <v>3141</v>
      </c>
      <c r="C73" s="260">
        <v>470</v>
      </c>
      <c r="D73" s="145">
        <f t="shared" si="25"/>
        <v>0</v>
      </c>
      <c r="E73" s="145">
        <f t="shared" si="25"/>
        <v>0</v>
      </c>
      <c r="F73" s="145">
        <f t="shared" si="25"/>
        <v>0</v>
      </c>
      <c r="G73" s="145">
        <f t="shared" si="25"/>
        <v>0</v>
      </c>
      <c r="H73" s="145">
        <f t="shared" si="25"/>
        <v>0</v>
      </c>
      <c r="I73" s="218">
        <v>0</v>
      </c>
      <c r="J73" s="145">
        <f t="shared" si="26"/>
        <v>0</v>
      </c>
      <c r="K73" s="145">
        <f t="shared" si="26"/>
        <v>0</v>
      </c>
      <c r="L73" s="145">
        <f t="shared" si="26"/>
        <v>0</v>
      </c>
      <c r="M73" s="218">
        <v>0</v>
      </c>
      <c r="N73" s="145">
        <f t="shared" si="28"/>
        <v>0</v>
      </c>
      <c r="O73" s="145">
        <f t="shared" si="28"/>
        <v>0</v>
      </c>
      <c r="P73" s="218">
        <v>0</v>
      </c>
      <c r="Q73" s="191"/>
      <c r="R73" s="244"/>
      <c r="S73" s="262"/>
      <c r="T73" s="193"/>
      <c r="U73" s="167"/>
      <c r="V73" s="193"/>
      <c r="W73" s="193"/>
      <c r="X73" s="158">
        <f t="shared" si="17"/>
        <v>0</v>
      </c>
      <c r="Y73" s="257"/>
      <c r="Z73" s="257"/>
      <c r="AA73" s="257"/>
      <c r="AB73" s="257"/>
      <c r="AC73" s="257"/>
      <c r="AD73" s="257"/>
      <c r="AE73" s="257"/>
    </row>
    <row r="74" spans="1:31" ht="16.5" customHeight="1">
      <c r="A74" s="179" t="s">
        <v>121</v>
      </c>
      <c r="B74" s="260">
        <v>3142</v>
      </c>
      <c r="C74" s="260">
        <v>480</v>
      </c>
      <c r="D74" s="145">
        <f t="shared" si="25"/>
        <v>0</v>
      </c>
      <c r="E74" s="145">
        <f t="shared" si="25"/>
        <v>0</v>
      </c>
      <c r="F74" s="145">
        <f t="shared" si="25"/>
        <v>0</v>
      </c>
      <c r="G74" s="145">
        <f t="shared" si="25"/>
        <v>0</v>
      </c>
      <c r="H74" s="145">
        <f t="shared" si="25"/>
        <v>0</v>
      </c>
      <c r="I74" s="218">
        <v>0</v>
      </c>
      <c r="J74" s="145">
        <f t="shared" si="26"/>
        <v>0</v>
      </c>
      <c r="K74" s="145">
        <f t="shared" si="26"/>
        <v>0</v>
      </c>
      <c r="L74" s="145">
        <f t="shared" si="26"/>
        <v>0</v>
      </c>
      <c r="M74" s="218">
        <v>0</v>
      </c>
      <c r="N74" s="145">
        <f t="shared" si="28"/>
        <v>0</v>
      </c>
      <c r="O74" s="145">
        <f t="shared" si="28"/>
        <v>0</v>
      </c>
      <c r="P74" s="218">
        <v>0</v>
      </c>
      <c r="Q74" s="191"/>
      <c r="R74" s="244"/>
      <c r="S74" s="262"/>
      <c r="T74" s="193"/>
      <c r="U74" s="167"/>
      <c r="V74" s="193"/>
      <c r="W74" s="193"/>
      <c r="X74" s="158">
        <f t="shared" si="17"/>
        <v>0</v>
      </c>
      <c r="Y74" s="257"/>
      <c r="Z74" s="257"/>
      <c r="AA74" s="257"/>
      <c r="AB74" s="257"/>
      <c r="AC74" s="257"/>
      <c r="AD74" s="257"/>
      <c r="AE74" s="257"/>
    </row>
    <row r="75" spans="1:31" ht="16.5" customHeight="1">
      <c r="A75" s="171" t="s">
        <v>122</v>
      </c>
      <c r="B75" s="260">
        <v>3143</v>
      </c>
      <c r="C75" s="260">
        <v>490</v>
      </c>
      <c r="D75" s="145">
        <f t="shared" si="25"/>
        <v>0</v>
      </c>
      <c r="E75" s="145">
        <f t="shared" si="25"/>
        <v>0</v>
      </c>
      <c r="F75" s="145">
        <f t="shared" si="25"/>
        <v>0</v>
      </c>
      <c r="G75" s="145">
        <f t="shared" si="25"/>
        <v>0</v>
      </c>
      <c r="H75" s="145">
        <f t="shared" si="25"/>
        <v>0</v>
      </c>
      <c r="I75" s="218">
        <v>0</v>
      </c>
      <c r="J75" s="145">
        <f t="shared" si="26"/>
        <v>0</v>
      </c>
      <c r="K75" s="145">
        <f t="shared" si="26"/>
        <v>0</v>
      </c>
      <c r="L75" s="145">
        <f t="shared" si="26"/>
        <v>0</v>
      </c>
      <c r="M75" s="218">
        <v>0</v>
      </c>
      <c r="N75" s="145">
        <f t="shared" si="28"/>
        <v>0</v>
      </c>
      <c r="O75" s="145">
        <f t="shared" si="28"/>
        <v>0</v>
      </c>
      <c r="P75" s="218">
        <v>0</v>
      </c>
      <c r="Q75" s="176"/>
      <c r="R75" s="176"/>
      <c r="S75" s="176"/>
      <c r="T75" s="176"/>
      <c r="U75" s="176"/>
      <c r="V75" s="176"/>
      <c r="W75" s="176"/>
      <c r="X75" s="158">
        <f t="shared" si="17"/>
        <v>0</v>
      </c>
      <c r="Y75" s="176"/>
      <c r="Z75" s="176"/>
      <c r="AA75" s="257"/>
      <c r="AB75" s="257"/>
      <c r="AC75" s="257"/>
      <c r="AD75" s="257"/>
      <c r="AE75" s="257"/>
    </row>
    <row r="76" spans="1:31" ht="16.5" customHeight="1">
      <c r="A76" s="268" t="s">
        <v>123</v>
      </c>
      <c r="B76" s="269">
        <v>3150</v>
      </c>
      <c r="C76" s="269">
        <v>500</v>
      </c>
      <c r="D76" s="189">
        <f t="shared" si="25"/>
        <v>0</v>
      </c>
      <c r="E76" s="189">
        <f t="shared" si="25"/>
        <v>0</v>
      </c>
      <c r="F76" s="189">
        <f t="shared" si="25"/>
        <v>0</v>
      </c>
      <c r="G76" s="189">
        <f t="shared" si="25"/>
        <v>0</v>
      </c>
      <c r="H76" s="189">
        <f t="shared" si="25"/>
        <v>0</v>
      </c>
      <c r="I76" s="218">
        <v>0</v>
      </c>
      <c r="J76" s="189">
        <f t="shared" si="26"/>
        <v>0</v>
      </c>
      <c r="K76" s="189">
        <f t="shared" si="26"/>
        <v>0</v>
      </c>
      <c r="L76" s="189">
        <f t="shared" si="26"/>
        <v>0</v>
      </c>
      <c r="M76" s="218">
        <v>0</v>
      </c>
      <c r="N76" s="189">
        <f t="shared" si="28"/>
        <v>0</v>
      </c>
      <c r="O76" s="189">
        <f t="shared" si="28"/>
        <v>0</v>
      </c>
      <c r="P76" s="218">
        <v>0</v>
      </c>
      <c r="Q76" s="191"/>
      <c r="R76" s="262"/>
      <c r="S76" s="262"/>
      <c r="T76" s="193"/>
      <c r="U76" s="194"/>
      <c r="V76" s="193"/>
      <c r="W76" s="193"/>
      <c r="X76" s="158">
        <f t="shared" si="17"/>
        <v>0</v>
      </c>
      <c r="Y76" s="270"/>
      <c r="Z76" s="270"/>
      <c r="AA76" s="270"/>
      <c r="AB76" s="270"/>
      <c r="AC76" s="270"/>
      <c r="AD76" s="270"/>
      <c r="AE76" s="270"/>
    </row>
    <row r="77" spans="1:31" s="201" customFormat="1" ht="17.25" customHeight="1">
      <c r="A77" s="238" t="s">
        <v>124</v>
      </c>
      <c r="B77" s="271">
        <v>3160</v>
      </c>
      <c r="C77" s="271">
        <v>510</v>
      </c>
      <c r="D77" s="145">
        <f t="shared" si="25"/>
        <v>0</v>
      </c>
      <c r="E77" s="145">
        <f t="shared" si="25"/>
        <v>0</v>
      </c>
      <c r="F77" s="145">
        <f t="shared" si="25"/>
        <v>0</v>
      </c>
      <c r="G77" s="145">
        <f t="shared" si="25"/>
        <v>0</v>
      </c>
      <c r="H77" s="145">
        <f t="shared" si="25"/>
        <v>0</v>
      </c>
      <c r="I77" s="218">
        <v>0</v>
      </c>
      <c r="J77" s="145">
        <f t="shared" si="26"/>
        <v>0</v>
      </c>
      <c r="K77" s="145">
        <f t="shared" si="26"/>
        <v>0</v>
      </c>
      <c r="L77" s="145">
        <f t="shared" si="26"/>
        <v>0</v>
      </c>
      <c r="M77" s="218">
        <v>0</v>
      </c>
      <c r="N77" s="145">
        <f t="shared" si="28"/>
        <v>0</v>
      </c>
      <c r="O77" s="145">
        <f t="shared" si="28"/>
        <v>0</v>
      </c>
      <c r="P77" s="218">
        <v>0</v>
      </c>
      <c r="Q77" s="214"/>
      <c r="R77" s="244"/>
      <c r="S77" s="244"/>
      <c r="T77" s="178"/>
      <c r="U77" s="167"/>
      <c r="V77" s="178"/>
      <c r="W77" s="178"/>
      <c r="X77" s="158">
        <f t="shared" si="17"/>
        <v>0</v>
      </c>
      <c r="Y77" s="257"/>
      <c r="Z77" s="257"/>
      <c r="AA77" s="257"/>
      <c r="AB77" s="257"/>
      <c r="AC77" s="257"/>
      <c r="AD77" s="257"/>
      <c r="AE77" s="257"/>
    </row>
    <row r="78" spans="1:64" ht="16.5" customHeight="1" hidden="1">
      <c r="A78" s="272" t="s">
        <v>125</v>
      </c>
      <c r="B78" s="273">
        <v>2400</v>
      </c>
      <c r="C78" s="273">
        <v>500</v>
      </c>
      <c r="D78" s="147">
        <f t="shared" si="25"/>
        <v>0</v>
      </c>
      <c r="E78" s="145">
        <f t="shared" si="25"/>
        <v>0</v>
      </c>
      <c r="F78" s="145">
        <f t="shared" si="25"/>
        <v>0</v>
      </c>
      <c r="G78" s="145">
        <f t="shared" si="25"/>
        <v>0</v>
      </c>
      <c r="H78" s="145">
        <f t="shared" si="25"/>
        <v>0</v>
      </c>
      <c r="I78" s="218">
        <v>0</v>
      </c>
      <c r="J78" s="145">
        <f t="shared" si="26"/>
        <v>0</v>
      </c>
      <c r="K78" s="147">
        <f t="shared" si="26"/>
        <v>0</v>
      </c>
      <c r="L78" s="147">
        <f t="shared" si="26"/>
        <v>0</v>
      </c>
      <c r="M78" s="147"/>
      <c r="N78" s="147">
        <f t="shared" si="28"/>
        <v>0</v>
      </c>
      <c r="O78" s="145">
        <f t="shared" si="28"/>
        <v>0</v>
      </c>
      <c r="P78" s="338"/>
      <c r="Q78" s="275">
        <f>Q79+Q80+Q86+Q87+Q88</f>
        <v>0</v>
      </c>
      <c r="R78" s="275">
        <f aca="true" t="shared" si="34" ref="R78:W78">R79+R80+R86+R87+R88</f>
        <v>0</v>
      </c>
      <c r="S78" s="275">
        <f t="shared" si="34"/>
        <v>0</v>
      </c>
      <c r="T78" s="275">
        <f t="shared" si="34"/>
        <v>0</v>
      </c>
      <c r="U78" s="275">
        <f t="shared" si="34"/>
        <v>0</v>
      </c>
      <c r="V78" s="275">
        <f t="shared" si="34"/>
        <v>0</v>
      </c>
      <c r="W78" s="275">
        <f t="shared" si="34"/>
        <v>0</v>
      </c>
      <c r="X78" s="275">
        <f>X79+X80+X86+X87+X88</f>
        <v>0</v>
      </c>
      <c r="Y78" s="275">
        <f>Y79+Y80+Y86+Y87+Y88</f>
        <v>0</v>
      </c>
      <c r="Z78" s="275">
        <f>Z79+Z80+Z86+Z87+Z88</f>
        <v>0</v>
      </c>
      <c r="AA78" s="276"/>
      <c r="AB78" s="277"/>
      <c r="AC78" s="278"/>
      <c r="AD78" s="279"/>
      <c r="AE78" s="280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31" s="284" customFormat="1" ht="18" customHeight="1" hidden="1">
      <c r="A79" s="281" t="s">
        <v>126</v>
      </c>
      <c r="B79" s="260">
        <v>2410</v>
      </c>
      <c r="C79" s="260">
        <v>510</v>
      </c>
      <c r="D79" s="189">
        <f t="shared" si="25"/>
        <v>0</v>
      </c>
      <c r="E79" s="189">
        <f t="shared" si="25"/>
        <v>0</v>
      </c>
      <c r="F79" s="189">
        <f t="shared" si="25"/>
        <v>0</v>
      </c>
      <c r="G79" s="189">
        <f t="shared" si="25"/>
        <v>0</v>
      </c>
      <c r="H79" s="189">
        <f t="shared" si="25"/>
        <v>0</v>
      </c>
      <c r="I79" s="218">
        <v>0</v>
      </c>
      <c r="J79" s="189">
        <f t="shared" si="26"/>
        <v>0</v>
      </c>
      <c r="K79" s="189">
        <f t="shared" si="26"/>
        <v>0</v>
      </c>
      <c r="L79" s="189">
        <f t="shared" si="26"/>
        <v>0</v>
      </c>
      <c r="M79" s="189"/>
      <c r="N79" s="189">
        <f t="shared" si="28"/>
        <v>0</v>
      </c>
      <c r="O79" s="189">
        <f t="shared" si="28"/>
        <v>0</v>
      </c>
      <c r="P79" s="339"/>
      <c r="Q79" s="191"/>
      <c r="R79" s="262"/>
      <c r="S79" s="262"/>
      <c r="T79" s="193"/>
      <c r="U79" s="194"/>
      <c r="V79" s="193"/>
      <c r="W79" s="193"/>
      <c r="X79" s="158">
        <f t="shared" si="17"/>
        <v>0</v>
      </c>
      <c r="Y79" s="270"/>
      <c r="Z79" s="270"/>
      <c r="AA79" s="270"/>
      <c r="AB79" s="270"/>
      <c r="AC79" s="270"/>
      <c r="AD79" s="270"/>
      <c r="AE79" s="270"/>
    </row>
    <row r="80" spans="1:31" s="201" customFormat="1" ht="16.5" customHeight="1" hidden="1">
      <c r="A80" s="281" t="s">
        <v>127</v>
      </c>
      <c r="B80" s="260">
        <v>2420</v>
      </c>
      <c r="C80" s="260">
        <v>520</v>
      </c>
      <c r="D80" s="147">
        <f t="shared" si="25"/>
        <v>0</v>
      </c>
      <c r="E80" s="145">
        <f t="shared" si="25"/>
        <v>0</v>
      </c>
      <c r="F80" s="145">
        <f t="shared" si="25"/>
        <v>0</v>
      </c>
      <c r="G80" s="145">
        <f t="shared" si="25"/>
        <v>0</v>
      </c>
      <c r="H80" s="145">
        <f t="shared" si="25"/>
        <v>0</v>
      </c>
      <c r="I80" s="218">
        <v>0</v>
      </c>
      <c r="J80" s="145">
        <f t="shared" si="26"/>
        <v>0</v>
      </c>
      <c r="K80" s="147">
        <f t="shared" si="26"/>
        <v>0</v>
      </c>
      <c r="L80" s="147">
        <f t="shared" si="26"/>
        <v>0</v>
      </c>
      <c r="M80" s="147"/>
      <c r="N80" s="147">
        <f t="shared" si="28"/>
        <v>0</v>
      </c>
      <c r="O80" s="145">
        <f t="shared" si="28"/>
        <v>0</v>
      </c>
      <c r="P80" s="145"/>
      <c r="Q80" s="214"/>
      <c r="R80" s="244"/>
      <c r="S80" s="244"/>
      <c r="T80" s="178"/>
      <c r="U80" s="167"/>
      <c r="V80" s="178"/>
      <c r="W80" s="178"/>
      <c r="X80" s="158">
        <f t="shared" si="17"/>
        <v>0</v>
      </c>
      <c r="Y80" s="257"/>
      <c r="Z80" s="257"/>
      <c r="AA80" s="257"/>
      <c r="AB80" s="257"/>
      <c r="AC80" s="257"/>
      <c r="AD80" s="257"/>
      <c r="AE80" s="257"/>
    </row>
    <row r="81" spans="1:31" s="111" customFormat="1" ht="29.25" customHeight="1">
      <c r="A81" s="285"/>
      <c r="B81" s="286"/>
      <c r="C81" s="286"/>
      <c r="D81" s="205"/>
      <c r="E81" s="206">
        <v>3</v>
      </c>
      <c r="F81" s="205"/>
      <c r="G81" s="205"/>
      <c r="H81" s="205"/>
      <c r="I81" s="205"/>
      <c r="J81" s="205"/>
      <c r="K81" s="205"/>
      <c r="L81" s="205"/>
      <c r="M81" s="205"/>
      <c r="N81" s="287" t="s">
        <v>86</v>
      </c>
      <c r="O81" s="287"/>
      <c r="P81" s="288"/>
      <c r="Q81" s="207"/>
      <c r="R81" s="289"/>
      <c r="S81" s="289"/>
      <c r="T81" s="209"/>
      <c r="U81" s="290"/>
      <c r="V81" s="209"/>
      <c r="W81" s="209"/>
      <c r="X81" s="291"/>
      <c r="Y81" s="291"/>
      <c r="Z81" s="291"/>
      <c r="AA81" s="291"/>
      <c r="AB81" s="291"/>
      <c r="AC81" s="291"/>
      <c r="AD81" s="291"/>
      <c r="AE81" s="291"/>
    </row>
    <row r="82" spans="1:31" s="201" customFormat="1" ht="17.25" customHeight="1">
      <c r="A82" s="292">
        <v>1</v>
      </c>
      <c r="B82" s="293">
        <v>2</v>
      </c>
      <c r="C82" s="293">
        <v>3</v>
      </c>
      <c r="D82" s="133">
        <v>4</v>
      </c>
      <c r="E82" s="133">
        <v>5</v>
      </c>
      <c r="F82" s="133"/>
      <c r="G82" s="133"/>
      <c r="H82" s="133">
        <v>6</v>
      </c>
      <c r="I82" s="133">
        <v>7</v>
      </c>
      <c r="J82" s="133">
        <v>8</v>
      </c>
      <c r="K82" s="133">
        <v>9</v>
      </c>
      <c r="L82" s="133">
        <v>10</v>
      </c>
      <c r="M82" s="133">
        <v>11</v>
      </c>
      <c r="N82" s="133">
        <v>12</v>
      </c>
      <c r="O82" s="133">
        <v>13</v>
      </c>
      <c r="P82" s="133">
        <v>14</v>
      </c>
      <c r="Q82" s="214"/>
      <c r="R82" s="244"/>
      <c r="S82" s="244"/>
      <c r="T82" s="178"/>
      <c r="U82" s="167"/>
      <c r="V82" s="178"/>
      <c r="W82" s="178"/>
      <c r="X82" s="158">
        <f t="shared" si="17"/>
        <v>0</v>
      </c>
      <c r="Y82" s="257"/>
      <c r="Z82" s="257"/>
      <c r="AA82" s="257"/>
      <c r="AB82" s="257"/>
      <c r="AC82" s="257"/>
      <c r="AD82" s="257"/>
      <c r="AE82" s="257"/>
    </row>
    <row r="83" spans="1:39" s="294" customFormat="1" ht="17.25" customHeight="1">
      <c r="A83" s="272" t="s">
        <v>125</v>
      </c>
      <c r="B83" s="273">
        <v>3200</v>
      </c>
      <c r="C83" s="273">
        <v>520</v>
      </c>
      <c r="D83" s="218">
        <f aca="true" t="shared" si="35" ref="D83:H100">Q83</f>
        <v>0</v>
      </c>
      <c r="E83" s="218">
        <f t="shared" si="35"/>
        <v>0</v>
      </c>
      <c r="F83" s="218">
        <f t="shared" si="35"/>
        <v>0</v>
      </c>
      <c r="G83" s="218">
        <f t="shared" si="35"/>
        <v>0</v>
      </c>
      <c r="H83" s="218">
        <f t="shared" si="35"/>
        <v>0</v>
      </c>
      <c r="I83" s="218">
        <v>0</v>
      </c>
      <c r="J83" s="218">
        <f aca="true" t="shared" si="36" ref="J83:L100">V83</f>
        <v>0</v>
      </c>
      <c r="K83" s="340">
        <f t="shared" si="36"/>
        <v>1774320</v>
      </c>
      <c r="L83" s="340">
        <f t="shared" si="36"/>
        <v>1774320</v>
      </c>
      <c r="M83" s="219">
        <v>0</v>
      </c>
      <c r="N83" s="340">
        <f aca="true" t="shared" si="37" ref="N83:O98">Y83</f>
        <v>1774320</v>
      </c>
      <c r="O83" s="218">
        <f t="shared" si="37"/>
        <v>0</v>
      </c>
      <c r="P83" s="218">
        <v>0</v>
      </c>
      <c r="Q83" s="220">
        <f>Q84+Q85+Q86+Q87</f>
        <v>0</v>
      </c>
      <c r="R83" s="220">
        <f aca="true" t="shared" si="38" ref="R83:AM83">R84+R85+R86+R87</f>
        <v>0</v>
      </c>
      <c r="S83" s="220">
        <f t="shared" si="38"/>
        <v>0</v>
      </c>
      <c r="T83" s="220">
        <f t="shared" si="38"/>
        <v>0</v>
      </c>
      <c r="U83" s="220">
        <f t="shared" si="38"/>
        <v>0</v>
      </c>
      <c r="V83" s="220">
        <f t="shared" si="38"/>
        <v>0</v>
      </c>
      <c r="W83" s="220">
        <f t="shared" si="38"/>
        <v>1774320</v>
      </c>
      <c r="X83" s="220">
        <f t="shared" si="38"/>
        <v>1774320</v>
      </c>
      <c r="Y83" s="220">
        <f t="shared" si="38"/>
        <v>1774320</v>
      </c>
      <c r="Z83" s="220">
        <f t="shared" si="38"/>
        <v>0</v>
      </c>
      <c r="AA83" s="220">
        <f t="shared" si="38"/>
        <v>0</v>
      </c>
      <c r="AB83" s="220">
        <f t="shared" si="38"/>
        <v>0</v>
      </c>
      <c r="AC83" s="220">
        <f t="shared" si="38"/>
        <v>0</v>
      </c>
      <c r="AD83" s="220">
        <f t="shared" si="38"/>
        <v>0</v>
      </c>
      <c r="AE83" s="220">
        <f t="shared" si="38"/>
        <v>0</v>
      </c>
      <c r="AF83" s="220">
        <f t="shared" si="38"/>
        <v>0</v>
      </c>
      <c r="AG83" s="220">
        <f t="shared" si="38"/>
        <v>0</v>
      </c>
      <c r="AH83" s="220">
        <f t="shared" si="38"/>
        <v>0</v>
      </c>
      <c r="AI83" s="220">
        <f t="shared" si="38"/>
        <v>0</v>
      </c>
      <c r="AJ83" s="220">
        <f t="shared" si="38"/>
        <v>0</v>
      </c>
      <c r="AK83" s="220">
        <f t="shared" si="38"/>
        <v>0</v>
      </c>
      <c r="AL83" s="220">
        <f t="shared" si="38"/>
        <v>0</v>
      </c>
      <c r="AM83" s="220">
        <f t="shared" si="38"/>
        <v>0</v>
      </c>
    </row>
    <row r="84" spans="1:31" s="294" customFormat="1" ht="27.75" customHeight="1">
      <c r="A84" s="281" t="s">
        <v>126</v>
      </c>
      <c r="B84" s="260">
        <v>3210</v>
      </c>
      <c r="C84" s="260">
        <v>530</v>
      </c>
      <c r="D84" s="218">
        <f t="shared" si="35"/>
        <v>0</v>
      </c>
      <c r="E84" s="218">
        <f t="shared" si="35"/>
        <v>0</v>
      </c>
      <c r="F84" s="218">
        <f t="shared" si="35"/>
        <v>0</v>
      </c>
      <c r="G84" s="218">
        <f t="shared" si="35"/>
        <v>0</v>
      </c>
      <c r="H84" s="218">
        <f t="shared" si="35"/>
        <v>0</v>
      </c>
      <c r="I84" s="218">
        <v>0</v>
      </c>
      <c r="J84" s="218">
        <f t="shared" si="36"/>
        <v>0</v>
      </c>
      <c r="K84" s="218">
        <f t="shared" si="36"/>
        <v>0</v>
      </c>
      <c r="L84" s="218">
        <f t="shared" si="36"/>
        <v>0</v>
      </c>
      <c r="M84" s="219">
        <v>0</v>
      </c>
      <c r="N84" s="218">
        <f t="shared" si="37"/>
        <v>0</v>
      </c>
      <c r="O84" s="218">
        <f t="shared" si="37"/>
        <v>0</v>
      </c>
      <c r="P84" s="218">
        <v>0</v>
      </c>
      <c r="Q84" s="220"/>
      <c r="R84" s="295"/>
      <c r="S84" s="295"/>
      <c r="T84" s="242"/>
      <c r="U84" s="296"/>
      <c r="V84" s="242"/>
      <c r="W84" s="242"/>
      <c r="X84" s="158">
        <f t="shared" si="17"/>
        <v>0</v>
      </c>
      <c r="Y84" s="297"/>
      <c r="Z84" s="297"/>
      <c r="AA84" s="297"/>
      <c r="AB84" s="297"/>
      <c r="AC84" s="297"/>
      <c r="AD84" s="297"/>
      <c r="AE84" s="297"/>
    </row>
    <row r="85" spans="1:31" s="294" customFormat="1" ht="30" customHeight="1">
      <c r="A85" s="281" t="s">
        <v>127</v>
      </c>
      <c r="B85" s="260">
        <v>3220</v>
      </c>
      <c r="C85" s="260">
        <v>540</v>
      </c>
      <c r="D85" s="218">
        <f t="shared" si="35"/>
        <v>0</v>
      </c>
      <c r="E85" s="218">
        <f t="shared" si="35"/>
        <v>0</v>
      </c>
      <c r="F85" s="218">
        <f t="shared" si="35"/>
        <v>0</v>
      </c>
      <c r="G85" s="218">
        <f t="shared" si="35"/>
        <v>0</v>
      </c>
      <c r="H85" s="218">
        <f t="shared" si="35"/>
        <v>0</v>
      </c>
      <c r="I85" s="218">
        <v>0</v>
      </c>
      <c r="J85" s="218">
        <f t="shared" si="36"/>
        <v>0</v>
      </c>
      <c r="K85" s="340">
        <f t="shared" si="36"/>
        <v>1774320</v>
      </c>
      <c r="L85" s="340">
        <f t="shared" si="36"/>
        <v>1774320</v>
      </c>
      <c r="M85" s="219">
        <v>0</v>
      </c>
      <c r="N85" s="340">
        <f t="shared" si="37"/>
        <v>1774320</v>
      </c>
      <c r="O85" s="218">
        <f t="shared" si="37"/>
        <v>0</v>
      </c>
      <c r="P85" s="218">
        <v>0</v>
      </c>
      <c r="Q85" s="220"/>
      <c r="R85" s="295"/>
      <c r="S85" s="295"/>
      <c r="T85" s="242"/>
      <c r="U85" s="296"/>
      <c r="V85" s="242"/>
      <c r="W85" s="242">
        <v>1774320</v>
      </c>
      <c r="X85" s="158">
        <f t="shared" si="17"/>
        <v>1774320</v>
      </c>
      <c r="Y85" s="297">
        <v>1774320</v>
      </c>
      <c r="Z85" s="297"/>
      <c r="AA85" s="297"/>
      <c r="AB85" s="297"/>
      <c r="AC85" s="297"/>
      <c r="AD85" s="297"/>
      <c r="AE85" s="297"/>
    </row>
    <row r="86" spans="1:31" s="294" customFormat="1" ht="31.5" customHeight="1">
      <c r="A86" s="281" t="s">
        <v>128</v>
      </c>
      <c r="B86" s="260">
        <v>3230</v>
      </c>
      <c r="C86" s="260">
        <v>550</v>
      </c>
      <c r="D86" s="218">
        <f t="shared" si="35"/>
        <v>0</v>
      </c>
      <c r="E86" s="218">
        <f t="shared" si="35"/>
        <v>0</v>
      </c>
      <c r="F86" s="218">
        <f t="shared" si="35"/>
        <v>0</v>
      </c>
      <c r="G86" s="218">
        <f t="shared" si="35"/>
        <v>0</v>
      </c>
      <c r="H86" s="218">
        <f t="shared" si="35"/>
        <v>0</v>
      </c>
      <c r="I86" s="218">
        <v>0</v>
      </c>
      <c r="J86" s="218">
        <f t="shared" si="36"/>
        <v>0</v>
      </c>
      <c r="K86" s="218">
        <f t="shared" si="36"/>
        <v>0</v>
      </c>
      <c r="L86" s="218">
        <f t="shared" si="36"/>
        <v>0</v>
      </c>
      <c r="M86" s="219">
        <v>0</v>
      </c>
      <c r="N86" s="218">
        <f t="shared" si="37"/>
        <v>0</v>
      </c>
      <c r="O86" s="218">
        <f t="shared" si="37"/>
        <v>0</v>
      </c>
      <c r="P86" s="218">
        <v>0</v>
      </c>
      <c r="Q86" s="220"/>
      <c r="R86" s="295"/>
      <c r="S86" s="295"/>
      <c r="T86" s="242"/>
      <c r="U86" s="296"/>
      <c r="V86" s="242"/>
      <c r="W86" s="242"/>
      <c r="X86" s="158">
        <f t="shared" si="17"/>
        <v>0</v>
      </c>
      <c r="Y86" s="297"/>
      <c r="Z86" s="297"/>
      <c r="AA86" s="297"/>
      <c r="AB86" s="297"/>
      <c r="AC86" s="297"/>
      <c r="AD86" s="297"/>
      <c r="AE86" s="297"/>
    </row>
    <row r="87" spans="1:31" ht="17.25" customHeight="1">
      <c r="A87" s="298" t="s">
        <v>129</v>
      </c>
      <c r="B87" s="260">
        <v>3240</v>
      </c>
      <c r="C87" s="260">
        <v>560</v>
      </c>
      <c r="D87" s="218">
        <f t="shared" si="35"/>
        <v>0</v>
      </c>
      <c r="E87" s="218">
        <f t="shared" si="35"/>
        <v>0</v>
      </c>
      <c r="F87" s="218">
        <f t="shared" si="35"/>
        <v>0</v>
      </c>
      <c r="G87" s="218">
        <f t="shared" si="35"/>
        <v>0</v>
      </c>
      <c r="H87" s="218">
        <f t="shared" si="35"/>
        <v>0</v>
      </c>
      <c r="I87" s="218">
        <v>0</v>
      </c>
      <c r="J87" s="218">
        <f t="shared" si="36"/>
        <v>0</v>
      </c>
      <c r="K87" s="218">
        <f t="shared" si="36"/>
        <v>0</v>
      </c>
      <c r="L87" s="218">
        <f t="shared" si="36"/>
        <v>0</v>
      </c>
      <c r="M87" s="219">
        <v>0</v>
      </c>
      <c r="N87" s="218">
        <f t="shared" si="37"/>
        <v>0</v>
      </c>
      <c r="O87" s="218">
        <f t="shared" si="37"/>
        <v>0</v>
      </c>
      <c r="P87" s="218">
        <v>0</v>
      </c>
      <c r="Q87" s="275"/>
      <c r="R87" s="295"/>
      <c r="S87" s="299"/>
      <c r="T87" s="300"/>
      <c r="U87" s="296"/>
      <c r="V87" s="300"/>
      <c r="W87" s="300"/>
      <c r="X87" s="158">
        <f t="shared" si="17"/>
        <v>0</v>
      </c>
      <c r="Y87" s="297"/>
      <c r="Z87" s="297"/>
      <c r="AA87" s="297"/>
      <c r="AB87" s="297"/>
      <c r="AC87" s="297"/>
      <c r="AD87" s="297"/>
      <c r="AE87" s="297"/>
    </row>
    <row r="88" spans="1:31" ht="17.25" customHeight="1" hidden="1">
      <c r="A88" s="298" t="s">
        <v>130</v>
      </c>
      <c r="B88" s="260">
        <v>2450</v>
      </c>
      <c r="C88" s="260">
        <v>550</v>
      </c>
      <c r="D88" s="145">
        <f t="shared" si="35"/>
        <v>0</v>
      </c>
      <c r="E88" s="145">
        <f t="shared" si="35"/>
        <v>0</v>
      </c>
      <c r="F88" s="145">
        <f t="shared" si="35"/>
        <v>0</v>
      </c>
      <c r="G88" s="145">
        <f t="shared" si="35"/>
        <v>0</v>
      </c>
      <c r="H88" s="145">
        <f t="shared" si="35"/>
        <v>0</v>
      </c>
      <c r="I88" s="218">
        <v>0</v>
      </c>
      <c r="J88" s="145">
        <f t="shared" si="36"/>
        <v>0</v>
      </c>
      <c r="K88" s="145">
        <f t="shared" si="36"/>
        <v>0</v>
      </c>
      <c r="L88" s="145">
        <f t="shared" si="36"/>
        <v>0</v>
      </c>
      <c r="M88" s="219">
        <v>0</v>
      </c>
      <c r="N88" s="145">
        <f t="shared" si="37"/>
        <v>0</v>
      </c>
      <c r="O88" s="145">
        <f t="shared" si="37"/>
        <v>0</v>
      </c>
      <c r="P88" s="218">
        <v>0</v>
      </c>
      <c r="Q88" s="191"/>
      <c r="R88" s="244"/>
      <c r="S88" s="262"/>
      <c r="T88" s="193"/>
      <c r="U88" s="167"/>
      <c r="V88" s="193"/>
      <c r="W88" s="193"/>
      <c r="X88" s="158">
        <f t="shared" si="17"/>
        <v>0</v>
      </c>
      <c r="Y88" s="257"/>
      <c r="Z88" s="257"/>
      <c r="AA88" s="257"/>
      <c r="AB88" s="257"/>
      <c r="AC88" s="257"/>
      <c r="AD88" s="257"/>
      <c r="AE88" s="257"/>
    </row>
    <row r="89" spans="1:31" ht="19.5" customHeight="1">
      <c r="A89" s="261" t="s">
        <v>131</v>
      </c>
      <c r="B89" s="271">
        <v>4100</v>
      </c>
      <c r="C89" s="301" t="s">
        <v>132</v>
      </c>
      <c r="D89" s="145">
        <f t="shared" si="35"/>
        <v>0</v>
      </c>
      <c r="E89" s="145">
        <f t="shared" si="35"/>
        <v>0</v>
      </c>
      <c r="F89" s="145">
        <f t="shared" si="35"/>
        <v>0</v>
      </c>
      <c r="G89" s="145">
        <f t="shared" si="35"/>
        <v>0</v>
      </c>
      <c r="H89" s="145">
        <f t="shared" si="35"/>
        <v>0</v>
      </c>
      <c r="I89" s="218">
        <v>0</v>
      </c>
      <c r="J89" s="145">
        <f t="shared" si="36"/>
        <v>0</v>
      </c>
      <c r="K89" s="145">
        <f t="shared" si="36"/>
        <v>0</v>
      </c>
      <c r="L89" s="145">
        <f t="shared" si="36"/>
        <v>0</v>
      </c>
      <c r="M89" s="219">
        <v>0</v>
      </c>
      <c r="N89" s="145">
        <f t="shared" si="37"/>
        <v>0</v>
      </c>
      <c r="O89" s="145">
        <f t="shared" si="37"/>
        <v>0</v>
      </c>
      <c r="P89" s="218">
        <v>0</v>
      </c>
      <c r="Q89" s="191">
        <f>Q90</f>
        <v>0</v>
      </c>
      <c r="R89" s="191">
        <f aca="true" t="shared" si="39" ref="R89:Z89">R90</f>
        <v>0</v>
      </c>
      <c r="S89" s="191">
        <f t="shared" si="39"/>
        <v>0</v>
      </c>
      <c r="T89" s="191">
        <f t="shared" si="39"/>
        <v>0</v>
      </c>
      <c r="U89" s="191">
        <f t="shared" si="39"/>
        <v>0</v>
      </c>
      <c r="V89" s="191">
        <f t="shared" si="39"/>
        <v>0</v>
      </c>
      <c r="W89" s="191">
        <f t="shared" si="39"/>
        <v>0</v>
      </c>
      <c r="X89" s="191">
        <f t="shared" si="39"/>
        <v>0</v>
      </c>
      <c r="Y89" s="191">
        <f t="shared" si="39"/>
        <v>0</v>
      </c>
      <c r="Z89" s="191">
        <f t="shared" si="39"/>
        <v>0</v>
      </c>
      <c r="AA89" s="191">
        <f>AA90+AA91+AA92+AA93</f>
        <v>0</v>
      </c>
      <c r="AB89" s="191">
        <f>AB90+AB91+AB92+AB93</f>
        <v>0</v>
      </c>
      <c r="AC89" s="191">
        <f>AC90+AC91+AC92+AC93</f>
        <v>0</v>
      </c>
      <c r="AD89" s="257"/>
      <c r="AE89" s="257"/>
    </row>
    <row r="90" spans="1:31" ht="17.25" customHeight="1">
      <c r="A90" s="302" t="s">
        <v>133</v>
      </c>
      <c r="B90" s="260">
        <v>4110</v>
      </c>
      <c r="C90" s="301" t="s">
        <v>134</v>
      </c>
      <c r="D90" s="145">
        <f t="shared" si="35"/>
        <v>0</v>
      </c>
      <c r="E90" s="145">
        <f t="shared" si="35"/>
        <v>0</v>
      </c>
      <c r="F90" s="145">
        <f t="shared" si="35"/>
        <v>0</v>
      </c>
      <c r="G90" s="145">
        <f t="shared" si="35"/>
        <v>0</v>
      </c>
      <c r="H90" s="145">
        <f t="shared" si="35"/>
        <v>0</v>
      </c>
      <c r="I90" s="218">
        <v>0</v>
      </c>
      <c r="J90" s="145">
        <f t="shared" si="36"/>
        <v>0</v>
      </c>
      <c r="K90" s="145">
        <f t="shared" si="36"/>
        <v>0</v>
      </c>
      <c r="L90" s="145">
        <f t="shared" si="36"/>
        <v>0</v>
      </c>
      <c r="M90" s="219">
        <v>0</v>
      </c>
      <c r="N90" s="145">
        <f t="shared" si="37"/>
        <v>0</v>
      </c>
      <c r="O90" s="145">
        <f t="shared" si="37"/>
        <v>0</v>
      </c>
      <c r="P90" s="218">
        <v>0</v>
      </c>
      <c r="Q90" s="191">
        <f>Q91+Q92+Q93</f>
        <v>0</v>
      </c>
      <c r="R90" s="191">
        <f aca="true" t="shared" si="40" ref="R90:Z90">R91+R92+R93</f>
        <v>0</v>
      </c>
      <c r="S90" s="191">
        <f t="shared" si="40"/>
        <v>0</v>
      </c>
      <c r="T90" s="191">
        <f t="shared" si="40"/>
        <v>0</v>
      </c>
      <c r="U90" s="191">
        <f t="shared" si="40"/>
        <v>0</v>
      </c>
      <c r="V90" s="191">
        <f t="shared" si="40"/>
        <v>0</v>
      </c>
      <c r="W90" s="191">
        <f t="shared" si="40"/>
        <v>0</v>
      </c>
      <c r="X90" s="167">
        <f>U90+W90-Z90</f>
        <v>0</v>
      </c>
      <c r="Y90" s="191">
        <f t="shared" si="40"/>
        <v>0</v>
      </c>
      <c r="Z90" s="191">
        <f t="shared" si="40"/>
        <v>0</v>
      </c>
      <c r="AA90" s="257"/>
      <c r="AB90" s="257"/>
      <c r="AC90" s="257"/>
      <c r="AD90" s="257"/>
      <c r="AE90" s="257"/>
    </row>
    <row r="91" spans="1:31" ht="31.5" customHeight="1">
      <c r="A91" s="303" t="s">
        <v>135</v>
      </c>
      <c r="B91" s="260">
        <v>4111</v>
      </c>
      <c r="C91" s="260">
        <v>590</v>
      </c>
      <c r="D91" s="145">
        <f t="shared" si="35"/>
        <v>0</v>
      </c>
      <c r="E91" s="145">
        <f t="shared" si="35"/>
        <v>0</v>
      </c>
      <c r="F91" s="145">
        <f t="shared" si="35"/>
        <v>0</v>
      </c>
      <c r="G91" s="145">
        <f t="shared" si="35"/>
        <v>0</v>
      </c>
      <c r="H91" s="145">
        <f t="shared" si="35"/>
        <v>0</v>
      </c>
      <c r="I91" s="218">
        <v>0</v>
      </c>
      <c r="J91" s="145">
        <f t="shared" si="36"/>
        <v>0</v>
      </c>
      <c r="K91" s="145">
        <f t="shared" si="36"/>
        <v>0</v>
      </c>
      <c r="L91" s="145">
        <f t="shared" si="36"/>
        <v>0</v>
      </c>
      <c r="M91" s="219">
        <v>0</v>
      </c>
      <c r="N91" s="145">
        <f t="shared" si="37"/>
        <v>0</v>
      </c>
      <c r="O91" s="145">
        <f t="shared" si="37"/>
        <v>0</v>
      </c>
      <c r="P91" s="218">
        <v>0</v>
      </c>
      <c r="Q91" s="191"/>
      <c r="R91" s="244"/>
      <c r="S91" s="262"/>
      <c r="T91" s="193"/>
      <c r="U91" s="167"/>
      <c r="V91" s="193"/>
      <c r="W91" s="193"/>
      <c r="X91" s="167">
        <f>U91+W91-Z91</f>
        <v>0</v>
      </c>
      <c r="Y91" s="257"/>
      <c r="Z91" s="257"/>
      <c r="AA91" s="257"/>
      <c r="AB91" s="257"/>
      <c r="AC91" s="257"/>
      <c r="AD91" s="257"/>
      <c r="AE91" s="257"/>
    </row>
    <row r="92" spans="1:31" ht="29.25" customHeight="1">
      <c r="A92" s="303" t="s">
        <v>136</v>
      </c>
      <c r="B92" s="260">
        <v>4112</v>
      </c>
      <c r="C92" s="260">
        <v>600</v>
      </c>
      <c r="D92" s="145">
        <f t="shared" si="35"/>
        <v>0</v>
      </c>
      <c r="E92" s="145">
        <f t="shared" si="35"/>
        <v>0</v>
      </c>
      <c r="F92" s="145">
        <f t="shared" si="35"/>
        <v>0</v>
      </c>
      <c r="G92" s="145">
        <f t="shared" si="35"/>
        <v>0</v>
      </c>
      <c r="H92" s="145">
        <f t="shared" si="35"/>
        <v>0</v>
      </c>
      <c r="I92" s="218">
        <v>0</v>
      </c>
      <c r="J92" s="145">
        <f t="shared" si="36"/>
        <v>0</v>
      </c>
      <c r="K92" s="145">
        <f t="shared" si="36"/>
        <v>0</v>
      </c>
      <c r="L92" s="145">
        <f t="shared" si="36"/>
        <v>0</v>
      </c>
      <c r="M92" s="219">
        <v>0</v>
      </c>
      <c r="N92" s="145">
        <f t="shared" si="37"/>
        <v>0</v>
      </c>
      <c r="O92" s="145">
        <f t="shared" si="37"/>
        <v>0</v>
      </c>
      <c r="P92" s="218">
        <v>0</v>
      </c>
      <c r="Q92" s="191"/>
      <c r="R92" s="244"/>
      <c r="S92" s="262"/>
      <c r="T92" s="193"/>
      <c r="U92" s="167"/>
      <c r="V92" s="193"/>
      <c r="W92" s="193"/>
      <c r="X92" s="167">
        <f>U92+W92-Z92</f>
        <v>0</v>
      </c>
      <c r="Y92" s="257"/>
      <c r="Z92" s="257"/>
      <c r="AA92" s="257"/>
      <c r="AB92" s="257"/>
      <c r="AC92" s="257"/>
      <c r="AD92" s="257"/>
      <c r="AE92" s="257"/>
    </row>
    <row r="93" spans="1:31" ht="17.25" customHeight="1">
      <c r="A93" s="302" t="s">
        <v>137</v>
      </c>
      <c r="B93" s="260">
        <v>4113</v>
      </c>
      <c r="C93" s="260">
        <v>610</v>
      </c>
      <c r="D93" s="145">
        <f t="shared" si="35"/>
        <v>0</v>
      </c>
      <c r="E93" s="145">
        <f t="shared" si="35"/>
        <v>0</v>
      </c>
      <c r="F93" s="145">
        <f t="shared" si="35"/>
        <v>0</v>
      </c>
      <c r="G93" s="145">
        <f t="shared" si="35"/>
        <v>0</v>
      </c>
      <c r="H93" s="145">
        <f t="shared" si="35"/>
        <v>0</v>
      </c>
      <c r="I93" s="218">
        <v>0</v>
      </c>
      <c r="J93" s="145">
        <f t="shared" si="36"/>
        <v>0</v>
      </c>
      <c r="K93" s="145">
        <f t="shared" si="36"/>
        <v>0</v>
      </c>
      <c r="L93" s="145">
        <f t="shared" si="36"/>
        <v>0</v>
      </c>
      <c r="M93" s="219">
        <v>0</v>
      </c>
      <c r="N93" s="145">
        <f t="shared" si="37"/>
        <v>0</v>
      </c>
      <c r="O93" s="145">
        <f t="shared" si="37"/>
        <v>0</v>
      </c>
      <c r="P93" s="218">
        <v>0</v>
      </c>
      <c r="Q93" s="191"/>
      <c r="R93" s="244"/>
      <c r="S93" s="262"/>
      <c r="T93" s="193"/>
      <c r="U93" s="167"/>
      <c r="V93" s="193"/>
      <c r="W93" s="193"/>
      <c r="X93" s="167">
        <f>U93+W93-Z93</f>
        <v>0</v>
      </c>
      <c r="Y93" s="257"/>
      <c r="Z93" s="257"/>
      <c r="AA93" s="257"/>
      <c r="AB93" s="257"/>
      <c r="AC93" s="257"/>
      <c r="AD93" s="257"/>
      <c r="AE93" s="257"/>
    </row>
    <row r="94" spans="1:31" ht="15" customHeight="1" hidden="1">
      <c r="A94" s="302" t="s">
        <v>138</v>
      </c>
      <c r="B94" s="260">
        <v>4120</v>
      </c>
      <c r="C94" s="301" t="s">
        <v>139</v>
      </c>
      <c r="D94" s="145">
        <f t="shared" si="35"/>
        <v>0</v>
      </c>
      <c r="E94" s="145">
        <f t="shared" si="35"/>
        <v>0</v>
      </c>
      <c r="F94" s="145">
        <f t="shared" si="35"/>
        <v>0</v>
      </c>
      <c r="G94" s="145">
        <f t="shared" si="35"/>
        <v>0</v>
      </c>
      <c r="H94" s="145">
        <f t="shared" si="35"/>
        <v>0</v>
      </c>
      <c r="I94" s="218">
        <v>0</v>
      </c>
      <c r="J94" s="145">
        <f t="shared" si="36"/>
        <v>0</v>
      </c>
      <c r="K94" s="145">
        <f t="shared" si="36"/>
        <v>0</v>
      </c>
      <c r="L94" s="145">
        <f t="shared" si="36"/>
        <v>0</v>
      </c>
      <c r="M94" s="219">
        <v>0</v>
      </c>
      <c r="N94" s="145">
        <f t="shared" si="37"/>
        <v>0</v>
      </c>
      <c r="O94" s="145">
        <f t="shared" si="37"/>
        <v>0</v>
      </c>
      <c r="P94" s="218">
        <v>0</v>
      </c>
      <c r="Q94" s="176">
        <f>SUM(Q95:Q97)</f>
        <v>0</v>
      </c>
      <c r="R94" s="176">
        <f aca="true" t="shared" si="41" ref="R94:Z94">SUM(R95:R97)</f>
        <v>0</v>
      </c>
      <c r="S94" s="176">
        <f t="shared" si="41"/>
        <v>0</v>
      </c>
      <c r="T94" s="176">
        <f t="shared" si="41"/>
        <v>0</v>
      </c>
      <c r="U94" s="176">
        <f t="shared" si="41"/>
        <v>0</v>
      </c>
      <c r="V94" s="176">
        <f t="shared" si="41"/>
        <v>0</v>
      </c>
      <c r="W94" s="176">
        <f t="shared" si="41"/>
        <v>0</v>
      </c>
      <c r="X94" s="176">
        <f t="shared" si="41"/>
        <v>0</v>
      </c>
      <c r="Y94" s="176">
        <f t="shared" si="41"/>
        <v>0</v>
      </c>
      <c r="Z94" s="176">
        <f t="shared" si="41"/>
        <v>0</v>
      </c>
      <c r="AA94" s="257"/>
      <c r="AB94" s="257"/>
      <c r="AC94" s="257"/>
      <c r="AD94" s="257"/>
      <c r="AE94" s="257"/>
    </row>
    <row r="95" spans="1:31" ht="29.25" customHeight="1" hidden="1">
      <c r="A95" s="303" t="s">
        <v>140</v>
      </c>
      <c r="B95" s="260">
        <v>4121</v>
      </c>
      <c r="C95" s="301" t="s">
        <v>141</v>
      </c>
      <c r="D95" s="145">
        <f t="shared" si="35"/>
        <v>0</v>
      </c>
      <c r="E95" s="145">
        <f t="shared" si="35"/>
        <v>0</v>
      </c>
      <c r="F95" s="145">
        <f t="shared" si="35"/>
        <v>0</v>
      </c>
      <c r="G95" s="145">
        <f t="shared" si="35"/>
        <v>0</v>
      </c>
      <c r="H95" s="145">
        <f t="shared" si="35"/>
        <v>0</v>
      </c>
      <c r="I95" s="218">
        <v>0</v>
      </c>
      <c r="J95" s="145">
        <f t="shared" si="36"/>
        <v>0</v>
      </c>
      <c r="K95" s="145">
        <f t="shared" si="36"/>
        <v>0</v>
      </c>
      <c r="L95" s="145">
        <f t="shared" si="36"/>
        <v>0</v>
      </c>
      <c r="M95" s="219">
        <v>0</v>
      </c>
      <c r="N95" s="145">
        <f t="shared" si="37"/>
        <v>0</v>
      </c>
      <c r="O95" s="145">
        <f t="shared" si="37"/>
        <v>0</v>
      </c>
      <c r="P95" s="218">
        <v>0</v>
      </c>
      <c r="Q95" s="176"/>
      <c r="R95" s="178"/>
      <c r="S95" s="178">
        <f>SUM(S96:S99)</f>
        <v>0</v>
      </c>
      <c r="T95" s="178">
        <f>SUM(T96:T99)</f>
        <v>0</v>
      </c>
      <c r="U95" s="178"/>
      <c r="V95" s="178"/>
      <c r="W95" s="178"/>
      <c r="X95" s="167">
        <f>U95+W95-Z95</f>
        <v>0</v>
      </c>
      <c r="Y95" s="178"/>
      <c r="Z95" s="178"/>
      <c r="AA95" s="257"/>
      <c r="AB95" s="257"/>
      <c r="AC95" s="257"/>
      <c r="AD95" s="257"/>
      <c r="AE95" s="257"/>
    </row>
    <row r="96" spans="1:31" ht="17.25" customHeight="1" hidden="1">
      <c r="A96" s="304" t="s">
        <v>142</v>
      </c>
      <c r="B96" s="305">
        <v>4122</v>
      </c>
      <c r="C96" s="301" t="s">
        <v>143</v>
      </c>
      <c r="D96" s="145">
        <f t="shared" si="35"/>
        <v>0</v>
      </c>
      <c r="E96" s="145">
        <f t="shared" si="35"/>
        <v>0</v>
      </c>
      <c r="F96" s="145">
        <f t="shared" si="35"/>
        <v>0</v>
      </c>
      <c r="G96" s="145">
        <f t="shared" si="35"/>
        <v>0</v>
      </c>
      <c r="H96" s="145">
        <f t="shared" si="35"/>
        <v>0</v>
      </c>
      <c r="I96" s="218">
        <v>0</v>
      </c>
      <c r="J96" s="145">
        <f t="shared" si="36"/>
        <v>0</v>
      </c>
      <c r="K96" s="145">
        <f t="shared" si="36"/>
        <v>0</v>
      </c>
      <c r="L96" s="145">
        <f t="shared" si="36"/>
        <v>0</v>
      </c>
      <c r="M96" s="219">
        <v>0</v>
      </c>
      <c r="N96" s="145">
        <f t="shared" si="37"/>
        <v>0</v>
      </c>
      <c r="O96" s="145">
        <f t="shared" si="37"/>
        <v>0</v>
      </c>
      <c r="P96" s="218">
        <v>0</v>
      </c>
      <c r="Q96" s="191"/>
      <c r="R96" s="244"/>
      <c r="S96" s="262"/>
      <c r="T96" s="193"/>
      <c r="U96" s="167"/>
      <c r="V96" s="193"/>
      <c r="W96" s="193"/>
      <c r="X96" s="167">
        <f>U96+W96-Z96</f>
        <v>0</v>
      </c>
      <c r="Y96" s="257"/>
      <c r="Z96" s="257"/>
      <c r="AA96" s="257"/>
      <c r="AB96" s="257"/>
      <c r="AC96" s="257"/>
      <c r="AD96" s="257"/>
      <c r="AE96" s="257"/>
    </row>
    <row r="97" spans="1:31" ht="21" customHeight="1" hidden="1">
      <c r="A97" s="302" t="s">
        <v>144</v>
      </c>
      <c r="B97" s="260">
        <v>4123</v>
      </c>
      <c r="C97" s="306" t="s">
        <v>145</v>
      </c>
      <c r="D97" s="145">
        <f t="shared" si="35"/>
        <v>0</v>
      </c>
      <c r="E97" s="145">
        <f t="shared" si="35"/>
        <v>0</v>
      </c>
      <c r="F97" s="145">
        <f t="shared" si="35"/>
        <v>0</v>
      </c>
      <c r="G97" s="145">
        <f t="shared" si="35"/>
        <v>0</v>
      </c>
      <c r="H97" s="145">
        <f t="shared" si="35"/>
        <v>0</v>
      </c>
      <c r="I97" s="218">
        <v>0</v>
      </c>
      <c r="J97" s="145">
        <f t="shared" si="36"/>
        <v>0</v>
      </c>
      <c r="K97" s="145">
        <f t="shared" si="36"/>
        <v>0</v>
      </c>
      <c r="L97" s="145">
        <f t="shared" si="36"/>
        <v>0</v>
      </c>
      <c r="M97" s="219">
        <v>0</v>
      </c>
      <c r="N97" s="145">
        <f t="shared" si="37"/>
        <v>0</v>
      </c>
      <c r="O97" s="145">
        <f t="shared" si="37"/>
        <v>0</v>
      </c>
      <c r="P97" s="218">
        <v>0</v>
      </c>
      <c r="Q97" s="191"/>
      <c r="R97" s="244"/>
      <c r="S97" s="262"/>
      <c r="T97" s="193"/>
      <c r="U97" s="167"/>
      <c r="V97" s="193"/>
      <c r="W97" s="193"/>
      <c r="X97" s="167">
        <f>U97+W97-Z97</f>
        <v>0</v>
      </c>
      <c r="Y97" s="257"/>
      <c r="Z97" s="257"/>
      <c r="AA97" s="257"/>
      <c r="AB97" s="257"/>
      <c r="AC97" s="257"/>
      <c r="AD97" s="257"/>
      <c r="AE97" s="257"/>
    </row>
    <row r="98" spans="1:37" ht="19.5" customHeight="1">
      <c r="A98" s="273" t="s">
        <v>146</v>
      </c>
      <c r="B98" s="273">
        <v>4200</v>
      </c>
      <c r="C98" s="307" t="s">
        <v>141</v>
      </c>
      <c r="D98" s="145">
        <f t="shared" si="35"/>
        <v>0</v>
      </c>
      <c r="E98" s="145">
        <f t="shared" si="35"/>
        <v>0</v>
      </c>
      <c r="F98" s="145">
        <f t="shared" si="35"/>
        <v>0</v>
      </c>
      <c r="G98" s="145">
        <f t="shared" si="35"/>
        <v>0</v>
      </c>
      <c r="H98" s="145">
        <f t="shared" si="35"/>
        <v>0</v>
      </c>
      <c r="I98" s="218">
        <v>0</v>
      </c>
      <c r="J98" s="145">
        <f t="shared" si="36"/>
        <v>0</v>
      </c>
      <c r="K98" s="145">
        <f t="shared" si="36"/>
        <v>0</v>
      </c>
      <c r="L98" s="145">
        <f t="shared" si="36"/>
        <v>0</v>
      </c>
      <c r="M98" s="219">
        <v>0</v>
      </c>
      <c r="N98" s="145">
        <f t="shared" si="37"/>
        <v>0</v>
      </c>
      <c r="O98" s="145">
        <f t="shared" si="37"/>
        <v>0</v>
      </c>
      <c r="P98" s="218">
        <v>0</v>
      </c>
      <c r="Q98" s="191">
        <f>Q99</f>
        <v>0</v>
      </c>
      <c r="R98" s="191">
        <f aca="true" t="shared" si="42" ref="R98:AK98">R99</f>
        <v>0</v>
      </c>
      <c r="S98" s="191">
        <f t="shared" si="42"/>
        <v>0</v>
      </c>
      <c r="T98" s="191">
        <f t="shared" si="42"/>
        <v>0</v>
      </c>
      <c r="U98" s="191">
        <f t="shared" si="42"/>
        <v>0</v>
      </c>
      <c r="V98" s="191">
        <f t="shared" si="42"/>
        <v>0</v>
      </c>
      <c r="W98" s="191">
        <f t="shared" si="42"/>
        <v>0</v>
      </c>
      <c r="X98" s="191">
        <f t="shared" si="42"/>
        <v>0</v>
      </c>
      <c r="Y98" s="191">
        <f t="shared" si="42"/>
        <v>0</v>
      </c>
      <c r="Z98" s="191">
        <f t="shared" si="42"/>
        <v>0</v>
      </c>
      <c r="AA98" s="191">
        <f t="shared" si="42"/>
        <v>0</v>
      </c>
      <c r="AB98" s="191">
        <f t="shared" si="42"/>
        <v>0</v>
      </c>
      <c r="AC98" s="191">
        <f t="shared" si="42"/>
        <v>0</v>
      </c>
      <c r="AD98" s="191">
        <f t="shared" si="42"/>
        <v>0</v>
      </c>
      <c r="AE98" s="191">
        <f t="shared" si="42"/>
        <v>0</v>
      </c>
      <c r="AF98" s="191">
        <f t="shared" si="42"/>
        <v>0</v>
      </c>
      <c r="AG98" s="191">
        <f t="shared" si="42"/>
        <v>0</v>
      </c>
      <c r="AH98" s="191">
        <f t="shared" si="42"/>
        <v>0</v>
      </c>
      <c r="AI98" s="191">
        <f t="shared" si="42"/>
        <v>0</v>
      </c>
      <c r="AJ98" s="191">
        <f t="shared" si="42"/>
        <v>0</v>
      </c>
      <c r="AK98" s="191">
        <f t="shared" si="42"/>
        <v>0</v>
      </c>
    </row>
    <row r="99" spans="1:31" ht="20.25" customHeight="1">
      <c r="A99" s="302" t="s">
        <v>147</v>
      </c>
      <c r="B99" s="308">
        <v>4210</v>
      </c>
      <c r="C99" s="309" t="s">
        <v>143</v>
      </c>
      <c r="D99" s="310">
        <f t="shared" si="35"/>
        <v>0</v>
      </c>
      <c r="E99" s="218">
        <f t="shared" si="35"/>
        <v>0</v>
      </c>
      <c r="F99" s="145">
        <f t="shared" si="35"/>
        <v>0</v>
      </c>
      <c r="G99" s="145">
        <f t="shared" si="35"/>
        <v>0</v>
      </c>
      <c r="H99" s="145">
        <f t="shared" si="35"/>
        <v>0</v>
      </c>
      <c r="I99" s="218">
        <v>0</v>
      </c>
      <c r="J99" s="145">
        <f t="shared" si="36"/>
        <v>0</v>
      </c>
      <c r="K99" s="145">
        <f t="shared" si="36"/>
        <v>0</v>
      </c>
      <c r="L99" s="145">
        <f t="shared" si="36"/>
        <v>0</v>
      </c>
      <c r="M99" s="219">
        <v>0</v>
      </c>
      <c r="N99" s="145">
        <f>Y99</f>
        <v>0</v>
      </c>
      <c r="O99" s="145">
        <f>Z99</f>
        <v>0</v>
      </c>
      <c r="P99" s="218">
        <v>0</v>
      </c>
      <c r="Q99" s="191"/>
      <c r="R99" s="244"/>
      <c r="S99" s="262"/>
      <c r="T99" s="193"/>
      <c r="U99" s="167"/>
      <c r="V99" s="193"/>
      <c r="W99" s="193"/>
      <c r="X99" s="167">
        <f>U99+W99-Z99</f>
        <v>0</v>
      </c>
      <c r="Y99" s="257"/>
      <c r="Z99" s="257"/>
      <c r="AA99" s="257"/>
      <c r="AB99" s="257"/>
      <c r="AC99" s="257"/>
      <c r="AD99" s="257"/>
      <c r="AE99" s="257"/>
    </row>
    <row r="100" spans="1:31" ht="15" customHeight="1" hidden="1">
      <c r="A100" s="311" t="s">
        <v>148</v>
      </c>
      <c r="B100" s="312">
        <v>4220</v>
      </c>
      <c r="C100" s="313" t="s">
        <v>149</v>
      </c>
      <c r="D100" s="189">
        <f t="shared" si="35"/>
        <v>0</v>
      </c>
      <c r="E100" s="189">
        <f t="shared" si="35"/>
        <v>0</v>
      </c>
      <c r="F100" s="189">
        <f t="shared" si="35"/>
        <v>0</v>
      </c>
      <c r="G100" s="189">
        <f t="shared" si="35"/>
        <v>0</v>
      </c>
      <c r="H100" s="189">
        <f t="shared" si="35"/>
        <v>0</v>
      </c>
      <c r="I100" s="189"/>
      <c r="J100" s="189">
        <f t="shared" si="36"/>
        <v>0</v>
      </c>
      <c r="K100" s="189">
        <f t="shared" si="36"/>
        <v>0</v>
      </c>
      <c r="L100" s="189">
        <f t="shared" si="36"/>
        <v>0</v>
      </c>
      <c r="M100" s="189"/>
      <c r="N100" s="189">
        <f>Y100</f>
        <v>0</v>
      </c>
      <c r="O100" s="189">
        <f>Z100</f>
        <v>0</v>
      </c>
      <c r="P100" s="189"/>
      <c r="Q100" s="191"/>
      <c r="R100" s="262"/>
      <c r="S100" s="262"/>
      <c r="T100" s="193"/>
      <c r="U100" s="194"/>
      <c r="V100" s="193"/>
      <c r="W100" s="193"/>
      <c r="X100" s="194">
        <f>U100+W100-Z100</f>
        <v>0</v>
      </c>
      <c r="Y100" s="270"/>
      <c r="Z100" s="270"/>
      <c r="AA100" s="270"/>
      <c r="AB100" s="270"/>
      <c r="AC100" s="270"/>
      <c r="AD100" s="270"/>
      <c r="AE100" s="270"/>
    </row>
    <row r="101" spans="1:31" s="318" customFormat="1" ht="15" customHeight="1">
      <c r="A101" s="314" t="s">
        <v>150</v>
      </c>
      <c r="B101" s="315">
        <v>5000</v>
      </c>
      <c r="C101" s="316" t="s">
        <v>145</v>
      </c>
      <c r="D101" s="142" t="s">
        <v>151</v>
      </c>
      <c r="E101" s="145">
        <f>R101</f>
        <v>0</v>
      </c>
      <c r="F101" s="317">
        <f>R101+AA101</f>
        <v>0</v>
      </c>
      <c r="G101" s="317">
        <f>T101+AB101</f>
        <v>0</v>
      </c>
      <c r="H101" s="142" t="s">
        <v>151</v>
      </c>
      <c r="I101" s="142" t="s">
        <v>151</v>
      </c>
      <c r="J101" s="142" t="s">
        <v>151</v>
      </c>
      <c r="K101" s="142" t="s">
        <v>151</v>
      </c>
      <c r="L101" s="142" t="s">
        <v>151</v>
      </c>
      <c r="M101" s="142" t="s">
        <v>151</v>
      </c>
      <c r="N101" s="142" t="s">
        <v>151</v>
      </c>
      <c r="O101" s="142" t="s">
        <v>151</v>
      </c>
      <c r="P101" s="142" t="s">
        <v>151</v>
      </c>
      <c r="Q101" s="176"/>
      <c r="R101" s="244"/>
      <c r="S101" s="244"/>
      <c r="T101" s="178"/>
      <c r="U101" s="167"/>
      <c r="V101" s="178"/>
      <c r="W101" s="178"/>
      <c r="X101" s="167">
        <f>U101+W101-Z101</f>
        <v>0</v>
      </c>
      <c r="Y101" s="257"/>
      <c r="Z101" s="257"/>
      <c r="AA101" s="257"/>
      <c r="AB101" s="257"/>
      <c r="AC101" s="257"/>
      <c r="AD101" s="257"/>
      <c r="AE101" s="257"/>
    </row>
    <row r="102" ht="18.75" customHeight="1">
      <c r="A102" s="319" t="s">
        <v>152</v>
      </c>
    </row>
    <row r="103" spans="1:23" ht="54.75" customHeight="1" thickBot="1">
      <c r="A103" s="321" t="s">
        <v>153</v>
      </c>
      <c r="B103" s="322"/>
      <c r="C103" s="322"/>
      <c r="D103" s="322"/>
      <c r="E103" s="323"/>
      <c r="F103" s="38"/>
      <c r="G103" s="38"/>
      <c r="H103" s="38"/>
      <c r="I103" s="38"/>
      <c r="J103" s="38"/>
      <c r="K103" s="324" t="s">
        <v>154</v>
      </c>
      <c r="L103" s="325"/>
      <c r="M103" s="326"/>
      <c r="O103" s="320"/>
      <c r="P103" s="320"/>
      <c r="V103" s="1"/>
      <c r="W103" s="1"/>
    </row>
    <row r="104" spans="1:21" s="111" customFormat="1" ht="18.75" customHeight="1">
      <c r="A104" s="327"/>
      <c r="B104" s="327"/>
      <c r="C104" s="328" t="s">
        <v>155</v>
      </c>
      <c r="D104" s="328"/>
      <c r="E104" s="326"/>
      <c r="F104" s="329"/>
      <c r="G104" s="329"/>
      <c r="H104" s="288"/>
      <c r="I104" s="288"/>
      <c r="J104" s="288"/>
      <c r="K104" s="330" t="s">
        <v>156</v>
      </c>
      <c r="L104" s="330"/>
      <c r="M104" s="331"/>
      <c r="N104" s="288"/>
      <c r="O104" s="288"/>
      <c r="P104" s="288"/>
      <c r="Q104" s="332"/>
      <c r="R104" s="212"/>
      <c r="S104" s="212"/>
      <c r="T104" s="212"/>
      <c r="U104" s="212"/>
    </row>
    <row r="105" spans="1:23" ht="37.5" customHeight="1" thickBot="1">
      <c r="A105" s="322" t="s">
        <v>157</v>
      </c>
      <c r="B105" s="32"/>
      <c r="C105" s="322"/>
      <c r="D105" s="322"/>
      <c r="E105" s="323"/>
      <c r="F105" s="38"/>
      <c r="G105" s="38"/>
      <c r="H105" s="38"/>
      <c r="I105" s="38"/>
      <c r="J105" s="38"/>
      <c r="K105" s="333" t="s">
        <v>158</v>
      </c>
      <c r="L105" s="323"/>
      <c r="M105" s="323"/>
      <c r="O105" s="320"/>
      <c r="P105" s="320"/>
      <c r="V105" s="1"/>
      <c r="W105" s="1"/>
    </row>
    <row r="106" spans="1:23" ht="17.25" customHeight="1">
      <c r="A106" s="334"/>
      <c r="B106" s="32"/>
      <c r="C106" s="328" t="s">
        <v>155</v>
      </c>
      <c r="D106" s="328"/>
      <c r="E106" s="323"/>
      <c r="F106" s="38"/>
      <c r="G106" s="38"/>
      <c r="H106" s="38"/>
      <c r="I106" s="38"/>
      <c r="J106" s="38"/>
      <c r="K106" s="330" t="s">
        <v>159</v>
      </c>
      <c r="L106" s="330"/>
      <c r="M106" s="331"/>
      <c r="O106" s="320"/>
      <c r="P106" s="320"/>
      <c r="V106" s="1"/>
      <c r="W106" s="1"/>
    </row>
    <row r="107" spans="1:23" ht="17.25" customHeight="1">
      <c r="A107" s="334"/>
      <c r="B107" s="32"/>
      <c r="C107" s="323"/>
      <c r="D107" s="323"/>
      <c r="E107" s="323"/>
      <c r="F107" s="38"/>
      <c r="G107" s="38"/>
      <c r="H107" s="38"/>
      <c r="I107" s="38"/>
      <c r="J107" s="38"/>
      <c r="K107" s="38"/>
      <c r="L107" s="323"/>
      <c r="M107" s="323"/>
      <c r="O107" s="320"/>
      <c r="P107" s="320"/>
      <c r="V107" s="1"/>
      <c r="W107" s="1"/>
    </row>
    <row r="108" ht="17.25" customHeight="1">
      <c r="A108" s="334"/>
    </row>
    <row r="109" ht="17.25" customHeight="1">
      <c r="A109" s="335" t="s">
        <v>160</v>
      </c>
    </row>
    <row r="110" ht="17.25" customHeight="1">
      <c r="A110" s="336" t="s">
        <v>161</v>
      </c>
    </row>
  </sheetData>
  <mergeCells count="21">
    <mergeCell ref="N81:O81"/>
    <mergeCell ref="C104:D104"/>
    <mergeCell ref="K104:L104"/>
    <mergeCell ref="C106:D106"/>
    <mergeCell ref="K106:L106"/>
    <mergeCell ref="K19:K20"/>
    <mergeCell ref="L19:M19"/>
    <mergeCell ref="N19:N20"/>
    <mergeCell ref="O19:P19"/>
    <mergeCell ref="D19:D20"/>
    <mergeCell ref="E19:E20"/>
    <mergeCell ref="H19:I19"/>
    <mergeCell ref="J19:J20"/>
    <mergeCell ref="A16:B16"/>
    <mergeCell ref="A19:A20"/>
    <mergeCell ref="B19:B20"/>
    <mergeCell ref="C19:C20"/>
    <mergeCell ref="K4:N4"/>
    <mergeCell ref="A6:N6"/>
    <mergeCell ref="A7:L7"/>
    <mergeCell ref="C8:E8"/>
  </mergeCells>
  <printOptions/>
  <pageMargins left="0.29" right="0.25" top="0.34" bottom="0.21" header="0.34" footer="0.5"/>
  <pageSetup horizontalDpi="600" verticalDpi="600" orientation="landscape" paperSize="9" scale="75" r:id="rId1"/>
  <rowBreaks count="2" manualBreakCount="2">
    <brk id="38" max="255" man="1"/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N110"/>
  <sheetViews>
    <sheetView view="pageBreakPreview" zoomScale="60" workbookViewId="0" topLeftCell="A2">
      <selection activeCell="D31" sqref="D31"/>
    </sheetView>
  </sheetViews>
  <sheetFormatPr defaultColWidth="9.00390625" defaultRowHeight="17.25" customHeight="1"/>
  <cols>
    <col min="1" max="1" width="57.00390625" style="1" customWidth="1"/>
    <col min="2" max="2" width="6.75390625" style="2" customWidth="1"/>
    <col min="3" max="3" width="5.625" style="3" customWidth="1"/>
    <col min="4" max="4" width="16.25390625" style="3" customWidth="1"/>
    <col min="5" max="5" width="12.625" style="3" customWidth="1"/>
    <col min="6" max="6" width="13.875" style="4" hidden="1" customWidth="1"/>
    <col min="7" max="7" width="16.50390625" style="4" hidden="1" customWidth="1"/>
    <col min="8" max="8" width="7.875" style="4" customWidth="1"/>
    <col min="9" max="9" width="8.875" style="4" customWidth="1"/>
    <col min="10" max="10" width="8.50390625" style="4" customWidth="1"/>
    <col min="11" max="11" width="15.875" style="4" customWidth="1"/>
    <col min="12" max="12" width="14.00390625" style="4" customWidth="1"/>
    <col min="13" max="13" width="9.00390625" style="4" customWidth="1"/>
    <col min="14" max="14" width="16.625" style="3" customWidth="1"/>
    <col min="15" max="15" width="10.50390625" style="3" customWidth="1"/>
    <col min="16" max="16" width="8.875" style="3" customWidth="1"/>
    <col min="17" max="17" width="14.50390625" style="320" customWidth="1"/>
    <col min="18" max="18" width="12.875" style="4" customWidth="1"/>
    <col min="19" max="19" width="10.875" style="4" hidden="1" customWidth="1"/>
    <col min="20" max="20" width="14.375" style="4" hidden="1" customWidth="1"/>
    <col min="21" max="21" width="15.125" style="4" customWidth="1"/>
    <col min="22" max="22" width="13.875" style="4" customWidth="1"/>
    <col min="23" max="23" width="12.625" style="4" customWidth="1"/>
    <col min="24" max="24" width="13.125" style="1" customWidth="1"/>
    <col min="25" max="25" width="14.50390625" style="1" customWidth="1"/>
    <col min="26" max="26" width="9.875" style="1" bestFit="1" customWidth="1"/>
    <col min="27" max="16384" width="9.125" style="1" customWidth="1"/>
  </cols>
  <sheetData>
    <row r="1" spans="11:17" ht="17.25" customHeight="1">
      <c r="K1" s="5"/>
      <c r="L1" s="6" t="s">
        <v>0</v>
      </c>
      <c r="M1" s="6"/>
      <c r="N1" s="5"/>
      <c r="Q1" s="7"/>
    </row>
    <row r="2" spans="11:17" ht="17.25" customHeight="1">
      <c r="K2" s="6" t="s">
        <v>1</v>
      </c>
      <c r="L2" s="6"/>
      <c r="M2" s="6"/>
      <c r="N2" s="6"/>
      <c r="Q2" s="7"/>
    </row>
    <row r="3" spans="11:17" ht="17.25" customHeight="1">
      <c r="K3" s="6" t="s">
        <v>2</v>
      </c>
      <c r="L3" s="6"/>
      <c r="M3" s="6"/>
      <c r="N3" s="6"/>
      <c r="Q3" s="7"/>
    </row>
    <row r="4" spans="11:17" ht="17.25" customHeight="1">
      <c r="K4" s="8" t="s">
        <v>3</v>
      </c>
      <c r="L4" s="8"/>
      <c r="M4" s="8"/>
      <c r="N4" s="8"/>
      <c r="Q4" s="7"/>
    </row>
    <row r="5" spans="1:66" s="16" customFormat="1" ht="1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2"/>
      <c r="L5" s="13"/>
      <c r="M5" s="13"/>
      <c r="N5" s="13"/>
      <c r="O5" s="11"/>
      <c r="P5" s="11"/>
      <c r="Q5" s="7"/>
      <c r="R5" s="14"/>
      <c r="S5" s="14"/>
      <c r="T5" s="14"/>
      <c r="U5" s="14"/>
      <c r="V5" s="7"/>
      <c r="W5" s="15"/>
      <c r="X5" s="7"/>
      <c r="Y5" s="7"/>
      <c r="Z5" s="7"/>
      <c r="AA5" s="14"/>
      <c r="AB5" s="14"/>
      <c r="AC5" s="14"/>
      <c r="AD5" s="7"/>
      <c r="AE5" s="15"/>
      <c r="AF5" s="7"/>
      <c r="AG5" s="7"/>
      <c r="AH5" s="7"/>
      <c r="AI5" s="14"/>
      <c r="AJ5" s="14"/>
      <c r="AK5" s="14"/>
      <c r="AL5" s="7"/>
      <c r="AM5" s="15"/>
      <c r="AN5" s="7"/>
      <c r="AO5" s="7"/>
      <c r="AP5" s="7"/>
      <c r="AQ5" s="14"/>
      <c r="AR5" s="14"/>
      <c r="AS5" s="14"/>
      <c r="AT5" s="7"/>
      <c r="AU5" s="15"/>
      <c r="AV5" s="7"/>
      <c r="AW5" s="7"/>
      <c r="AX5" s="7"/>
      <c r="AY5" s="14"/>
      <c r="AZ5" s="14"/>
      <c r="BA5" s="14"/>
      <c r="BB5" s="7"/>
      <c r="BC5" s="15"/>
      <c r="BD5" s="7"/>
      <c r="BE5" s="7"/>
      <c r="BF5" s="7"/>
      <c r="BG5" s="14"/>
      <c r="BH5" s="14"/>
      <c r="BI5" s="14"/>
      <c r="BJ5" s="7"/>
      <c r="BK5" s="15"/>
      <c r="BL5" s="7"/>
      <c r="BM5" s="7"/>
      <c r="BN5" s="7"/>
    </row>
    <row r="6" spans="1:66" s="22" customFormat="1" ht="15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7"/>
      <c r="R6" s="18"/>
      <c r="S6" s="18"/>
      <c r="T6" s="18"/>
      <c r="U6" s="19"/>
      <c r="V6" s="20"/>
      <c r="W6" s="21"/>
      <c r="X6" s="20"/>
      <c r="Y6" s="20"/>
      <c r="Z6" s="20"/>
      <c r="AA6" s="19"/>
      <c r="AB6" s="19"/>
      <c r="AC6" s="19"/>
      <c r="AD6" s="20"/>
      <c r="AE6" s="21"/>
      <c r="AF6" s="20"/>
      <c r="AG6" s="20"/>
      <c r="AH6" s="20"/>
      <c r="AI6" s="19"/>
      <c r="AJ6" s="19"/>
      <c r="AK6" s="19"/>
      <c r="AL6" s="20"/>
      <c r="AM6" s="21"/>
      <c r="AN6" s="20"/>
      <c r="AO6" s="20"/>
      <c r="AP6" s="20"/>
      <c r="AQ6" s="19"/>
      <c r="AR6" s="19"/>
      <c r="AS6" s="19"/>
      <c r="AT6" s="20"/>
      <c r="AU6" s="21"/>
      <c r="AV6" s="20"/>
      <c r="AW6" s="20"/>
      <c r="AX6" s="20"/>
      <c r="AY6" s="19"/>
      <c r="AZ6" s="19"/>
      <c r="BA6" s="19"/>
      <c r="BB6" s="20"/>
      <c r="BC6" s="21"/>
      <c r="BD6" s="20"/>
      <c r="BE6" s="20"/>
      <c r="BF6" s="20"/>
      <c r="BG6" s="19"/>
      <c r="BH6" s="19"/>
      <c r="BI6" s="19"/>
      <c r="BJ6" s="20"/>
      <c r="BK6" s="21"/>
      <c r="BL6" s="20"/>
      <c r="BM6" s="20"/>
      <c r="BN6" s="20"/>
    </row>
    <row r="7" spans="1:66" s="32" customFormat="1" ht="18.75" customHeight="1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6"/>
      <c r="O7" s="27"/>
      <c r="P7" s="27"/>
      <c r="Q7" s="28"/>
      <c r="R7" s="29"/>
      <c r="S7" s="29"/>
      <c r="T7" s="29"/>
      <c r="U7" s="29"/>
      <c r="V7" s="30"/>
      <c r="W7" s="31"/>
      <c r="X7" s="30"/>
      <c r="Y7" s="30"/>
      <c r="Z7" s="30"/>
      <c r="AA7" s="29"/>
      <c r="AB7" s="29"/>
      <c r="AC7" s="29"/>
      <c r="AD7" s="30"/>
      <c r="AE7" s="31"/>
      <c r="AF7" s="30"/>
      <c r="AG7" s="30"/>
      <c r="AH7" s="30"/>
      <c r="AI7" s="29"/>
      <c r="AJ7" s="29"/>
      <c r="AK7" s="29"/>
      <c r="AL7" s="30"/>
      <c r="AM7" s="31"/>
      <c r="AN7" s="30"/>
      <c r="AO7" s="30"/>
      <c r="AP7" s="30"/>
      <c r="AQ7" s="29"/>
      <c r="AR7" s="29"/>
      <c r="AS7" s="29"/>
      <c r="AT7" s="30"/>
      <c r="AU7" s="31"/>
      <c r="AV7" s="30"/>
      <c r="AW7" s="30"/>
      <c r="AX7" s="30"/>
      <c r="AY7" s="29"/>
      <c r="AZ7" s="29"/>
      <c r="BA7" s="29"/>
      <c r="BB7" s="30"/>
      <c r="BC7" s="31"/>
      <c r="BD7" s="30"/>
      <c r="BE7" s="30"/>
      <c r="BF7" s="30"/>
      <c r="BG7" s="29"/>
      <c r="BH7" s="29"/>
      <c r="BI7" s="29"/>
      <c r="BJ7" s="30"/>
      <c r="BK7" s="31"/>
      <c r="BL7" s="30"/>
      <c r="BM7" s="30"/>
      <c r="BN7" s="30"/>
    </row>
    <row r="8" spans="2:66" s="16" customFormat="1" ht="18">
      <c r="B8" s="33"/>
      <c r="C8" s="34" t="s">
        <v>6</v>
      </c>
      <c r="D8" s="35"/>
      <c r="E8" s="35"/>
      <c r="F8" s="36" t="s">
        <v>7</v>
      </c>
      <c r="G8" s="37"/>
      <c r="H8" s="36"/>
      <c r="I8" s="36"/>
      <c r="J8" s="38"/>
      <c r="K8" s="39"/>
      <c r="L8" s="40"/>
      <c r="M8" s="40"/>
      <c r="N8" s="41"/>
      <c r="O8" s="42"/>
      <c r="P8" s="42"/>
      <c r="Q8" s="43"/>
      <c r="R8" s="14"/>
      <c r="S8" s="14"/>
      <c r="T8" s="14"/>
      <c r="U8" s="14"/>
      <c r="V8" s="7"/>
      <c r="W8" s="15"/>
      <c r="X8" s="7"/>
      <c r="Y8" s="7"/>
      <c r="Z8" s="7"/>
      <c r="AA8" s="14"/>
      <c r="AB8" s="14"/>
      <c r="AC8" s="14"/>
      <c r="AD8" s="7"/>
      <c r="AE8" s="15"/>
      <c r="AF8" s="7"/>
      <c r="AG8" s="7"/>
      <c r="AH8" s="7"/>
      <c r="AI8" s="14"/>
      <c r="AJ8" s="14"/>
      <c r="AK8" s="14"/>
      <c r="AL8" s="7"/>
      <c r="AM8" s="15"/>
      <c r="AN8" s="7"/>
      <c r="AO8" s="7"/>
      <c r="AP8" s="7"/>
      <c r="AQ8" s="14"/>
      <c r="AR8" s="14"/>
      <c r="AS8" s="14"/>
      <c r="AT8" s="7"/>
      <c r="AU8" s="15"/>
      <c r="AV8" s="7"/>
      <c r="AW8" s="7"/>
      <c r="AX8" s="7"/>
      <c r="AY8" s="14"/>
      <c r="AZ8" s="14"/>
      <c r="BA8" s="14"/>
      <c r="BB8" s="7"/>
      <c r="BC8" s="15"/>
      <c r="BD8" s="7"/>
      <c r="BE8" s="7"/>
      <c r="BF8" s="7"/>
      <c r="BG8" s="14"/>
      <c r="BH8" s="14"/>
      <c r="BI8" s="14"/>
      <c r="BJ8" s="7"/>
      <c r="BK8" s="15"/>
      <c r="BL8" s="7"/>
      <c r="BM8" s="7"/>
      <c r="BN8" s="7"/>
    </row>
    <row r="9" spans="2:66" s="16" customFormat="1" ht="16.5" customHeight="1">
      <c r="B9" s="44"/>
      <c r="C9" s="44"/>
      <c r="D9" s="42"/>
      <c r="E9" s="33"/>
      <c r="F9" s="45"/>
      <c r="G9" s="45"/>
      <c r="H9" s="40"/>
      <c r="I9" s="40"/>
      <c r="J9" s="40"/>
      <c r="K9" s="39"/>
      <c r="L9" s="39"/>
      <c r="M9" s="39"/>
      <c r="N9" s="41" t="s">
        <v>8</v>
      </c>
      <c r="O9" s="42"/>
      <c r="P9" s="42"/>
      <c r="Q9" s="43"/>
      <c r="R9" s="14"/>
      <c r="S9" s="14"/>
      <c r="T9" s="14"/>
      <c r="U9" s="14"/>
      <c r="V9" s="7"/>
      <c r="W9" s="15"/>
      <c r="X9" s="7"/>
      <c r="Y9" s="7"/>
      <c r="Z9" s="7"/>
      <c r="AA9" s="14"/>
      <c r="AB9" s="14"/>
      <c r="AC9" s="14"/>
      <c r="AD9" s="7"/>
      <c r="AE9" s="15"/>
      <c r="AF9" s="7"/>
      <c r="AG9" s="7"/>
      <c r="AH9" s="7"/>
      <c r="AI9" s="14"/>
      <c r="AJ9" s="14"/>
      <c r="AK9" s="14"/>
      <c r="AL9" s="7"/>
      <c r="AM9" s="15"/>
      <c r="AN9" s="7"/>
      <c r="AO9" s="7"/>
      <c r="AP9" s="7"/>
      <c r="AQ9" s="14"/>
      <c r="AR9" s="14"/>
      <c r="AS9" s="14"/>
      <c r="AT9" s="7"/>
      <c r="AU9" s="15"/>
      <c r="AV9" s="7"/>
      <c r="AW9" s="7"/>
      <c r="AX9" s="7"/>
      <c r="AY9" s="14"/>
      <c r="AZ9" s="14"/>
      <c r="BA9" s="14"/>
      <c r="BB9" s="7"/>
      <c r="BC9" s="15"/>
      <c r="BD9" s="7"/>
      <c r="BE9" s="7"/>
      <c r="BF9" s="7"/>
      <c r="BG9" s="14"/>
      <c r="BH9" s="14"/>
      <c r="BI9" s="14"/>
      <c r="BJ9" s="7"/>
      <c r="BK9" s="15"/>
      <c r="BL9" s="7"/>
      <c r="BM9" s="7"/>
      <c r="BN9" s="7"/>
    </row>
    <row r="10" spans="1:66" s="46" customFormat="1" ht="18" customHeight="1">
      <c r="A10" s="46" t="s">
        <v>9</v>
      </c>
      <c r="B10" s="47"/>
      <c r="C10" s="47"/>
      <c r="D10" s="48"/>
      <c r="E10" s="48"/>
      <c r="F10" s="49"/>
      <c r="G10" s="49"/>
      <c r="H10" s="50"/>
      <c r="I10" s="50"/>
      <c r="J10" s="50"/>
      <c r="K10" s="51"/>
      <c r="L10" s="52" t="s">
        <v>10</v>
      </c>
      <c r="M10" s="52"/>
      <c r="N10" s="53" t="s">
        <v>11</v>
      </c>
      <c r="O10" s="48"/>
      <c r="P10" s="48"/>
      <c r="Q10" s="28"/>
      <c r="R10" s="49"/>
      <c r="S10" s="49"/>
      <c r="T10" s="49"/>
      <c r="U10" s="49"/>
      <c r="V10" s="54"/>
      <c r="W10" s="55"/>
      <c r="X10" s="54"/>
      <c r="Y10" s="54"/>
      <c r="Z10" s="54"/>
      <c r="AA10" s="49"/>
      <c r="AB10" s="49"/>
      <c r="AC10" s="49"/>
      <c r="AD10" s="54"/>
      <c r="AE10" s="55"/>
      <c r="AF10" s="54"/>
      <c r="AG10" s="54"/>
      <c r="AH10" s="54"/>
      <c r="AI10" s="49"/>
      <c r="AJ10" s="49"/>
      <c r="AK10" s="49"/>
      <c r="AL10" s="54"/>
      <c r="AM10" s="55"/>
      <c r="AN10" s="54"/>
      <c r="AO10" s="54"/>
      <c r="AP10" s="54"/>
      <c r="AQ10" s="49"/>
      <c r="AR10" s="49"/>
      <c r="AS10" s="49"/>
      <c r="AT10" s="54"/>
      <c r="AU10" s="55"/>
      <c r="AV10" s="54"/>
      <c r="AW10" s="54"/>
      <c r="AX10" s="54"/>
      <c r="AY10" s="49"/>
      <c r="AZ10" s="49"/>
      <c r="BA10" s="49"/>
      <c r="BB10" s="54"/>
      <c r="BC10" s="55"/>
      <c r="BD10" s="54"/>
      <c r="BE10" s="54"/>
      <c r="BF10" s="54"/>
      <c r="BG10" s="49"/>
      <c r="BH10" s="49"/>
      <c r="BI10" s="49"/>
      <c r="BJ10" s="54"/>
      <c r="BK10" s="55"/>
      <c r="BL10" s="54"/>
      <c r="BM10" s="54"/>
      <c r="BN10" s="54"/>
    </row>
    <row r="11" spans="1:66" s="16" customFormat="1" ht="18" customHeight="1">
      <c r="A11" s="56" t="s">
        <v>12</v>
      </c>
      <c r="B11" s="44"/>
      <c r="C11" s="44"/>
      <c r="D11" s="42"/>
      <c r="E11" s="42"/>
      <c r="F11" s="14"/>
      <c r="G11" s="14"/>
      <c r="H11" s="40"/>
      <c r="I11" s="40"/>
      <c r="J11" s="40"/>
      <c r="K11" s="39"/>
      <c r="L11" s="57" t="s">
        <v>13</v>
      </c>
      <c r="M11" s="57"/>
      <c r="N11" s="58">
        <v>4810137200</v>
      </c>
      <c r="O11" s="59"/>
      <c r="P11" s="59"/>
      <c r="Q11" s="30"/>
      <c r="R11" s="14"/>
      <c r="S11" s="14"/>
      <c r="T11" s="14"/>
      <c r="U11" s="14"/>
      <c r="V11" s="7"/>
      <c r="W11" s="15"/>
      <c r="X11" s="7"/>
      <c r="Y11" s="7"/>
      <c r="Z11" s="7"/>
      <c r="AA11" s="14"/>
      <c r="AB11" s="14"/>
      <c r="AC11" s="14"/>
      <c r="AD11" s="7"/>
      <c r="AE11" s="15"/>
      <c r="AF11" s="7"/>
      <c r="AG11" s="7"/>
      <c r="AH11" s="7"/>
      <c r="AI11" s="14"/>
      <c r="AJ11" s="14"/>
      <c r="AK11" s="14"/>
      <c r="AL11" s="7"/>
      <c r="AM11" s="15"/>
      <c r="AN11" s="7"/>
      <c r="AO11" s="7"/>
      <c r="AP11" s="7"/>
      <c r="AQ11" s="14"/>
      <c r="AR11" s="14"/>
      <c r="AS11" s="14"/>
      <c r="AT11" s="7"/>
      <c r="AU11" s="15"/>
      <c r="AV11" s="7"/>
      <c r="AW11" s="7"/>
      <c r="AX11" s="7"/>
      <c r="AY11" s="14"/>
      <c r="AZ11" s="14"/>
      <c r="BA11" s="14"/>
      <c r="BB11" s="7"/>
      <c r="BC11" s="15"/>
      <c r="BD11" s="7"/>
      <c r="BE11" s="7"/>
      <c r="BF11" s="7"/>
      <c r="BG11" s="14"/>
      <c r="BH11" s="14"/>
      <c r="BI11" s="14"/>
      <c r="BJ11" s="7"/>
      <c r="BK11" s="15"/>
      <c r="BL11" s="7"/>
      <c r="BM11" s="7"/>
      <c r="BN11" s="7"/>
    </row>
    <row r="12" spans="1:66" s="16" customFormat="1" ht="15" customHeight="1">
      <c r="A12" s="46" t="s">
        <v>14</v>
      </c>
      <c r="B12" s="44"/>
      <c r="C12" s="44"/>
      <c r="D12" s="42"/>
      <c r="E12" s="42"/>
      <c r="F12" s="14"/>
      <c r="G12" s="14"/>
      <c r="H12" s="40"/>
      <c r="I12" s="40"/>
      <c r="J12" s="40"/>
      <c r="K12" s="39"/>
      <c r="L12" s="60" t="s">
        <v>15</v>
      </c>
      <c r="M12" s="60"/>
      <c r="N12" s="61">
        <v>420</v>
      </c>
      <c r="O12" s="62"/>
      <c r="P12" s="62"/>
      <c r="Q12" s="28"/>
      <c r="R12" s="14"/>
      <c r="S12" s="14"/>
      <c r="T12" s="14"/>
      <c r="U12" s="14"/>
      <c r="V12" s="7"/>
      <c r="W12" s="15"/>
      <c r="X12" s="7"/>
      <c r="Y12" s="7"/>
      <c r="Z12" s="7"/>
      <c r="AA12" s="14"/>
      <c r="AB12" s="14"/>
      <c r="AC12" s="14"/>
      <c r="AD12" s="7"/>
      <c r="AE12" s="15"/>
      <c r="AF12" s="7"/>
      <c r="AG12" s="7"/>
      <c r="AH12" s="7"/>
      <c r="AI12" s="14"/>
      <c r="AJ12" s="14"/>
      <c r="AK12" s="14"/>
      <c r="AL12" s="7"/>
      <c r="AM12" s="15"/>
      <c r="AN12" s="7"/>
      <c r="AO12" s="7"/>
      <c r="AP12" s="7"/>
      <c r="AQ12" s="14"/>
      <c r="AR12" s="14"/>
      <c r="AS12" s="14"/>
      <c r="AT12" s="7"/>
      <c r="AU12" s="15"/>
      <c r="AV12" s="7"/>
      <c r="AW12" s="7"/>
      <c r="AX12" s="7"/>
      <c r="AY12" s="14"/>
      <c r="AZ12" s="14"/>
      <c r="BA12" s="14"/>
      <c r="BB12" s="7"/>
      <c r="BC12" s="15"/>
      <c r="BD12" s="7"/>
      <c r="BE12" s="7"/>
      <c r="BF12" s="7"/>
      <c r="BG12" s="14"/>
      <c r="BH12" s="14"/>
      <c r="BI12" s="14"/>
      <c r="BJ12" s="7"/>
      <c r="BK12" s="15"/>
      <c r="BL12" s="7"/>
      <c r="BM12" s="7"/>
      <c r="BN12" s="7"/>
    </row>
    <row r="13" spans="1:66" s="63" customFormat="1" ht="15" customHeight="1">
      <c r="A13" s="63" t="s">
        <v>16</v>
      </c>
      <c r="B13" s="64"/>
      <c r="C13" s="64"/>
      <c r="D13" s="65"/>
      <c r="E13" s="65"/>
      <c r="F13" s="66"/>
      <c r="G13" s="66"/>
      <c r="H13" s="67"/>
      <c r="I13" s="67"/>
      <c r="J13" s="67"/>
      <c r="K13" s="68"/>
      <c r="L13" s="60"/>
      <c r="M13" s="60"/>
      <c r="N13" s="69"/>
      <c r="O13" s="70"/>
      <c r="P13" s="70"/>
      <c r="Q13" s="28"/>
      <c r="R13" s="66"/>
      <c r="S13" s="66"/>
      <c r="T13" s="66"/>
      <c r="U13" s="66"/>
      <c r="V13" s="28"/>
      <c r="W13" s="71"/>
      <c r="X13" s="28"/>
      <c r="Y13" s="28"/>
      <c r="Z13" s="28"/>
      <c r="AA13" s="66"/>
      <c r="AB13" s="66"/>
      <c r="AC13" s="66"/>
      <c r="AD13" s="28"/>
      <c r="AE13" s="71"/>
      <c r="AF13" s="28"/>
      <c r="AG13" s="28"/>
      <c r="AH13" s="28"/>
      <c r="AI13" s="66"/>
      <c r="AJ13" s="66"/>
      <c r="AK13" s="66"/>
      <c r="AL13" s="28"/>
      <c r="AM13" s="71"/>
      <c r="AN13" s="28"/>
      <c r="AO13" s="28"/>
      <c r="AP13" s="28"/>
      <c r="AQ13" s="66"/>
      <c r="AR13" s="66"/>
      <c r="AS13" s="66"/>
      <c r="AT13" s="28"/>
      <c r="AU13" s="71"/>
      <c r="AV13" s="28"/>
      <c r="AW13" s="28"/>
      <c r="AX13" s="28"/>
      <c r="AY13" s="66"/>
      <c r="AZ13" s="66"/>
      <c r="BA13" s="66"/>
      <c r="BB13" s="28"/>
      <c r="BC13" s="71"/>
      <c r="BD13" s="28">
        <v>4</v>
      </c>
      <c r="BE13" s="28"/>
      <c r="BF13" s="28"/>
      <c r="BG13" s="66"/>
      <c r="BH13" s="66"/>
      <c r="BI13" s="66"/>
      <c r="BJ13" s="28"/>
      <c r="BK13" s="71"/>
      <c r="BL13" s="28"/>
      <c r="BM13" s="28"/>
      <c r="BN13" s="28"/>
    </row>
    <row r="14" spans="1:66" s="63" customFormat="1" ht="15" customHeight="1">
      <c r="A14" s="63" t="s">
        <v>17</v>
      </c>
      <c r="B14" s="64"/>
      <c r="C14" s="64"/>
      <c r="D14" s="65"/>
      <c r="E14" s="65"/>
      <c r="F14" s="66"/>
      <c r="G14" s="66"/>
      <c r="H14" s="67"/>
      <c r="I14" s="67"/>
      <c r="J14" s="67"/>
      <c r="K14" s="68"/>
      <c r="L14" s="68"/>
      <c r="M14" s="68"/>
      <c r="N14" s="69"/>
      <c r="O14" s="70"/>
      <c r="P14" s="70"/>
      <c r="Q14" s="28"/>
      <c r="R14" s="66"/>
      <c r="S14" s="66"/>
      <c r="T14" s="66"/>
      <c r="U14" s="66"/>
      <c r="V14" s="28"/>
      <c r="W14" s="71"/>
      <c r="X14" s="28"/>
      <c r="Y14" s="28"/>
      <c r="Z14" s="28"/>
      <c r="AA14" s="66"/>
      <c r="AB14" s="66"/>
      <c r="AC14" s="66"/>
      <c r="AD14" s="28"/>
      <c r="AE14" s="71"/>
      <c r="AF14" s="28"/>
      <c r="AG14" s="28"/>
      <c r="AH14" s="28"/>
      <c r="AI14" s="66"/>
      <c r="AJ14" s="66"/>
      <c r="AK14" s="66"/>
      <c r="AL14" s="28"/>
      <c r="AM14" s="71"/>
      <c r="AN14" s="28"/>
      <c r="AO14" s="28"/>
      <c r="AP14" s="28"/>
      <c r="AQ14" s="66"/>
      <c r="AR14" s="66"/>
      <c r="AS14" s="66"/>
      <c r="AT14" s="28"/>
      <c r="AU14" s="71"/>
      <c r="AV14" s="28"/>
      <c r="AW14" s="28"/>
      <c r="AX14" s="28"/>
      <c r="AY14" s="66"/>
      <c r="AZ14" s="66"/>
      <c r="BA14" s="66"/>
      <c r="BB14" s="28"/>
      <c r="BC14" s="71"/>
      <c r="BD14" s="28"/>
      <c r="BE14" s="28"/>
      <c r="BF14" s="28"/>
      <c r="BG14" s="66"/>
      <c r="BH14" s="66"/>
      <c r="BI14" s="66"/>
      <c r="BJ14" s="28"/>
      <c r="BK14" s="71"/>
      <c r="BL14" s="28"/>
      <c r="BM14" s="28"/>
      <c r="BN14" s="28"/>
    </row>
    <row r="15" spans="1:66" s="63" customFormat="1" ht="15" customHeight="1">
      <c r="A15" s="63" t="s">
        <v>18</v>
      </c>
      <c r="B15" s="64"/>
      <c r="C15" s="72"/>
      <c r="D15" s="73"/>
      <c r="E15" s="74"/>
      <c r="F15" s="74"/>
      <c r="G15" s="75"/>
      <c r="H15" s="72" t="s">
        <v>19</v>
      </c>
      <c r="I15" s="72"/>
      <c r="J15" s="76"/>
      <c r="K15" s="72"/>
      <c r="L15" s="68"/>
      <c r="M15" s="68"/>
      <c r="N15" s="69"/>
      <c r="O15" s="70"/>
      <c r="P15" s="70"/>
      <c r="Q15" s="28"/>
      <c r="R15" s="66"/>
      <c r="S15" s="66"/>
      <c r="T15" s="66"/>
      <c r="U15" s="66"/>
      <c r="V15" s="28"/>
      <c r="W15" s="71"/>
      <c r="X15" s="28"/>
      <c r="Y15" s="28"/>
      <c r="Z15" s="28"/>
      <c r="AA15" s="66"/>
      <c r="AB15" s="66"/>
      <c r="AC15" s="66"/>
      <c r="AD15" s="28"/>
      <c r="AE15" s="71"/>
      <c r="AF15" s="28"/>
      <c r="AG15" s="28"/>
      <c r="AH15" s="28"/>
      <c r="AI15" s="66"/>
      <c r="AJ15" s="66"/>
      <c r="AK15" s="66"/>
      <c r="AL15" s="28"/>
      <c r="AM15" s="71"/>
      <c r="AN15" s="28"/>
      <c r="AO15" s="28"/>
      <c r="AP15" s="28"/>
      <c r="AQ15" s="66"/>
      <c r="AR15" s="66"/>
      <c r="AS15" s="66"/>
      <c r="AT15" s="28"/>
      <c r="AU15" s="71"/>
      <c r="AV15" s="28"/>
      <c r="AW15" s="28"/>
      <c r="AX15" s="28"/>
      <c r="AY15" s="66"/>
      <c r="AZ15" s="66"/>
      <c r="BA15" s="66"/>
      <c r="BB15" s="28"/>
      <c r="BC15" s="71"/>
      <c r="BD15" s="28"/>
      <c r="BE15" s="28"/>
      <c r="BF15" s="28"/>
      <c r="BG15" s="66"/>
      <c r="BH15" s="66"/>
      <c r="BI15" s="66"/>
      <c r="BJ15" s="28"/>
      <c r="BK15" s="71"/>
      <c r="BL15" s="28"/>
      <c r="BM15" s="28"/>
      <c r="BN15" s="28"/>
    </row>
    <row r="16" spans="1:66" s="63" customFormat="1" ht="33" customHeight="1">
      <c r="A16" s="77" t="s">
        <v>20</v>
      </c>
      <c r="B16" s="77"/>
      <c r="C16" s="64"/>
      <c r="D16" s="78" t="s">
        <v>21</v>
      </c>
      <c r="E16" s="79"/>
      <c r="F16" s="79"/>
      <c r="G16" s="79"/>
      <c r="H16" s="79"/>
      <c r="I16" s="79"/>
      <c r="J16" s="79"/>
      <c r="K16" s="79"/>
      <c r="L16" s="68"/>
      <c r="M16" s="68"/>
      <c r="N16" s="69"/>
      <c r="O16" s="70"/>
      <c r="P16" s="70"/>
      <c r="Q16" s="28"/>
      <c r="R16" s="66"/>
      <c r="S16" s="66"/>
      <c r="T16" s="66"/>
      <c r="U16" s="66"/>
      <c r="V16" s="28"/>
      <c r="W16" s="71"/>
      <c r="X16" s="28"/>
      <c r="Y16" s="28"/>
      <c r="Z16" s="28"/>
      <c r="AA16" s="66"/>
      <c r="AB16" s="66"/>
      <c r="AC16" s="66"/>
      <c r="AD16" s="28"/>
      <c r="AE16" s="71"/>
      <c r="AF16" s="28"/>
      <c r="AG16" s="28"/>
      <c r="AH16" s="28"/>
      <c r="AI16" s="66"/>
      <c r="AJ16" s="66"/>
      <c r="AK16" s="66"/>
      <c r="AL16" s="28"/>
      <c r="AM16" s="71"/>
      <c r="AN16" s="28"/>
      <c r="AO16" s="28"/>
      <c r="AP16" s="28"/>
      <c r="AQ16" s="66"/>
      <c r="AR16" s="66"/>
      <c r="AS16" s="66"/>
      <c r="AT16" s="28"/>
      <c r="AU16" s="71"/>
      <c r="AV16" s="28"/>
      <c r="AW16" s="28"/>
      <c r="AX16" s="28"/>
      <c r="AY16" s="66"/>
      <c r="AZ16" s="66"/>
      <c r="BA16" s="66"/>
      <c r="BB16" s="28"/>
      <c r="BC16" s="71"/>
      <c r="BD16" s="28"/>
      <c r="BE16" s="28"/>
      <c r="BF16" s="28"/>
      <c r="BG16" s="66"/>
      <c r="BH16" s="66"/>
      <c r="BI16" s="66"/>
      <c r="BJ16" s="28"/>
      <c r="BK16" s="71"/>
      <c r="BL16" s="28"/>
      <c r="BM16" s="28"/>
      <c r="BN16" s="28"/>
    </row>
    <row r="17" spans="1:66" s="63" customFormat="1" ht="15" customHeight="1">
      <c r="A17" s="80" t="s">
        <v>22</v>
      </c>
      <c r="B17" s="64"/>
      <c r="C17" s="64"/>
      <c r="D17" s="65"/>
      <c r="E17" s="65"/>
      <c r="F17" s="66"/>
      <c r="G17" s="66"/>
      <c r="H17" s="81"/>
      <c r="I17" s="81"/>
      <c r="J17" s="81"/>
      <c r="K17" s="68"/>
      <c r="L17" s="68"/>
      <c r="M17" s="68"/>
      <c r="N17" s="82"/>
      <c r="O17" s="70"/>
      <c r="P17" s="70"/>
      <c r="Q17" s="28"/>
      <c r="R17" s="66"/>
      <c r="S17" s="66"/>
      <c r="T17" s="66"/>
      <c r="U17" s="66"/>
      <c r="V17" s="28"/>
      <c r="W17" s="71">
        <v>2</v>
      </c>
      <c r="X17" s="28"/>
      <c r="Y17" s="28"/>
      <c r="Z17" s="28"/>
      <c r="AA17" s="66"/>
      <c r="AB17" s="66"/>
      <c r="AC17" s="66"/>
      <c r="AD17" s="28"/>
      <c r="AE17" s="71"/>
      <c r="AF17" s="28"/>
      <c r="AG17" s="28"/>
      <c r="AH17" s="28"/>
      <c r="AI17" s="66"/>
      <c r="AJ17" s="66"/>
      <c r="AK17" s="66"/>
      <c r="AL17" s="28"/>
      <c r="AM17" s="71"/>
      <c r="AN17" s="28"/>
      <c r="AO17" s="28"/>
      <c r="AP17" s="28"/>
      <c r="AQ17" s="66"/>
      <c r="AR17" s="66"/>
      <c r="AS17" s="66">
        <v>3</v>
      </c>
      <c r="AT17" s="28"/>
      <c r="AU17" s="71"/>
      <c r="AV17" s="28"/>
      <c r="AW17" s="28"/>
      <c r="AX17" s="28"/>
      <c r="AY17" s="66"/>
      <c r="AZ17" s="66"/>
      <c r="BA17" s="66"/>
      <c r="BB17" s="28"/>
      <c r="BC17" s="71"/>
      <c r="BD17" s="28"/>
      <c r="BE17" s="28"/>
      <c r="BF17" s="28"/>
      <c r="BG17" s="66"/>
      <c r="BH17" s="66"/>
      <c r="BI17" s="66"/>
      <c r="BJ17" s="28"/>
      <c r="BK17" s="71"/>
      <c r="BL17" s="28"/>
      <c r="BM17" s="28"/>
      <c r="BN17" s="28"/>
    </row>
    <row r="18" spans="1:66" s="63" customFormat="1" ht="15" customHeight="1" thickBot="1">
      <c r="A18" s="63" t="s">
        <v>23</v>
      </c>
      <c r="B18" s="64"/>
      <c r="C18" s="64"/>
      <c r="D18" s="65"/>
      <c r="E18" s="65"/>
      <c r="F18" s="66"/>
      <c r="G18" s="66"/>
      <c r="H18" s="81"/>
      <c r="I18" s="81"/>
      <c r="J18" s="81"/>
      <c r="K18" s="68"/>
      <c r="L18" s="68"/>
      <c r="M18" s="68"/>
      <c r="N18" s="81"/>
      <c r="O18" s="65"/>
      <c r="P18" s="65"/>
      <c r="Q18" s="28"/>
      <c r="R18" s="66"/>
      <c r="S18" s="66"/>
      <c r="T18" s="66"/>
      <c r="U18" s="66"/>
      <c r="V18" s="28"/>
      <c r="W18" s="83" t="s">
        <v>24</v>
      </c>
      <c r="X18" s="28"/>
      <c r="Y18" s="28"/>
      <c r="Z18" s="28"/>
      <c r="AA18" s="66"/>
      <c r="AB18" s="66"/>
      <c r="AC18" s="66"/>
      <c r="AD18" s="28"/>
      <c r="AE18" s="84" t="s">
        <v>25</v>
      </c>
      <c r="AF18" s="28"/>
      <c r="AG18" s="28"/>
      <c r="AH18" s="28"/>
      <c r="AI18" s="66"/>
      <c r="AJ18" s="66"/>
      <c r="AK18" s="66"/>
      <c r="AL18" s="28"/>
      <c r="AM18" s="85" t="s">
        <v>26</v>
      </c>
      <c r="AN18" s="28"/>
      <c r="AO18" s="28"/>
      <c r="AP18" s="28"/>
      <c r="AQ18" s="66"/>
      <c r="AR18" s="66"/>
      <c r="AS18" s="66"/>
      <c r="AT18" s="86" t="s">
        <v>27</v>
      </c>
      <c r="AU18" s="71"/>
      <c r="AV18" s="28"/>
      <c r="AW18" s="28"/>
      <c r="AX18" s="28"/>
      <c r="AY18" s="66"/>
      <c r="AZ18" s="66"/>
      <c r="BA18" s="66"/>
      <c r="BB18" s="87" t="s">
        <v>28</v>
      </c>
      <c r="BC18" s="71"/>
      <c r="BD18" s="28"/>
      <c r="BE18" s="28"/>
      <c r="BF18" s="28"/>
      <c r="BG18" s="66"/>
      <c r="BH18" s="66"/>
      <c r="BI18" s="66"/>
      <c r="BJ18" s="43" t="s">
        <v>29</v>
      </c>
      <c r="BK18" s="71"/>
      <c r="BL18" s="28"/>
      <c r="BM18" s="28"/>
      <c r="BN18" s="28"/>
    </row>
    <row r="19" spans="1:31" s="111" customFormat="1" ht="60" customHeight="1" thickTop="1">
      <c r="A19" s="88" t="s">
        <v>30</v>
      </c>
      <c r="B19" s="89" t="s">
        <v>31</v>
      </c>
      <c r="C19" s="90" t="s">
        <v>32</v>
      </c>
      <c r="D19" s="91" t="s">
        <v>33</v>
      </c>
      <c r="E19" s="92" t="s">
        <v>34</v>
      </c>
      <c r="F19" s="93" t="s">
        <v>35</v>
      </c>
      <c r="G19" s="94" t="s">
        <v>36</v>
      </c>
      <c r="H19" s="95" t="s">
        <v>37</v>
      </c>
      <c r="I19" s="96"/>
      <c r="J19" s="97" t="s">
        <v>38</v>
      </c>
      <c r="K19" s="98" t="s">
        <v>39</v>
      </c>
      <c r="L19" s="99" t="s">
        <v>40</v>
      </c>
      <c r="M19" s="100"/>
      <c r="N19" s="98" t="s">
        <v>41</v>
      </c>
      <c r="O19" s="99" t="s">
        <v>42</v>
      </c>
      <c r="P19" s="101"/>
      <c r="Q19" s="102" t="s">
        <v>43</v>
      </c>
      <c r="R19" s="103" t="s">
        <v>44</v>
      </c>
      <c r="S19" s="104" t="s">
        <v>35</v>
      </c>
      <c r="T19" s="105" t="s">
        <v>36</v>
      </c>
      <c r="U19" s="106" t="s">
        <v>45</v>
      </c>
      <c r="V19" s="106" t="s">
        <v>38</v>
      </c>
      <c r="W19" s="107" t="s">
        <v>46</v>
      </c>
      <c r="X19" s="107" t="s">
        <v>47</v>
      </c>
      <c r="Y19" s="106" t="s">
        <v>48</v>
      </c>
      <c r="Z19" s="108" t="s">
        <v>49</v>
      </c>
      <c r="AA19" s="109" t="s">
        <v>50</v>
      </c>
      <c r="AB19" s="109" t="s">
        <v>51</v>
      </c>
      <c r="AC19" s="109" t="s">
        <v>52</v>
      </c>
      <c r="AD19" s="109" t="s">
        <v>53</v>
      </c>
      <c r="AE19" s="110" t="s">
        <v>50</v>
      </c>
    </row>
    <row r="20" spans="1:31" s="111" customFormat="1" ht="59.25" customHeight="1">
      <c r="A20" s="112"/>
      <c r="B20" s="113"/>
      <c r="C20" s="114"/>
      <c r="D20" s="115"/>
      <c r="E20" s="116"/>
      <c r="F20" s="117"/>
      <c r="G20" s="94"/>
      <c r="H20" s="118" t="s">
        <v>54</v>
      </c>
      <c r="I20" s="119" t="s">
        <v>55</v>
      </c>
      <c r="J20" s="116"/>
      <c r="K20" s="120"/>
      <c r="L20" s="118" t="s">
        <v>54</v>
      </c>
      <c r="M20" s="119" t="s">
        <v>56</v>
      </c>
      <c r="N20" s="116"/>
      <c r="O20" s="118" t="s">
        <v>54</v>
      </c>
      <c r="P20" s="119" t="s">
        <v>55</v>
      </c>
      <c r="Q20" s="121"/>
      <c r="R20" s="122"/>
      <c r="S20" s="123"/>
      <c r="T20" s="124"/>
      <c r="U20" s="125"/>
      <c r="V20" s="125"/>
      <c r="W20" s="126"/>
      <c r="X20" s="127"/>
      <c r="Y20" s="125"/>
      <c r="Z20" s="128"/>
      <c r="AA20" s="129"/>
      <c r="AB20" s="129"/>
      <c r="AC20" s="130"/>
      <c r="AD20" s="131"/>
      <c r="AE20" s="132"/>
    </row>
    <row r="21" spans="1:31" s="140" customFormat="1" ht="16.5" customHeight="1" thickBot="1">
      <c r="A21" s="133">
        <v>1</v>
      </c>
      <c r="B21" s="133">
        <v>2</v>
      </c>
      <c r="C21" s="134">
        <v>3</v>
      </c>
      <c r="D21" s="133">
        <v>4</v>
      </c>
      <c r="E21" s="135">
        <v>5</v>
      </c>
      <c r="F21" s="135">
        <v>5</v>
      </c>
      <c r="G21" s="133">
        <v>6</v>
      </c>
      <c r="H21" s="135">
        <v>6</v>
      </c>
      <c r="I21" s="134">
        <v>7</v>
      </c>
      <c r="J21" s="134">
        <v>8</v>
      </c>
      <c r="K21" s="133">
        <v>9</v>
      </c>
      <c r="L21" s="135">
        <v>10</v>
      </c>
      <c r="M21" s="135">
        <v>11</v>
      </c>
      <c r="N21" s="136">
        <v>12</v>
      </c>
      <c r="O21" s="137">
        <v>13</v>
      </c>
      <c r="P21" s="138">
        <v>14</v>
      </c>
      <c r="Q21" s="134">
        <v>4</v>
      </c>
      <c r="R21" s="135">
        <v>5</v>
      </c>
      <c r="S21" s="135">
        <v>5</v>
      </c>
      <c r="T21" s="133">
        <v>6</v>
      </c>
      <c r="U21" s="135">
        <v>6</v>
      </c>
      <c r="V21" s="134">
        <v>7</v>
      </c>
      <c r="W21" s="133">
        <v>8</v>
      </c>
      <c r="X21" s="135">
        <v>9</v>
      </c>
      <c r="Y21" s="136">
        <v>10</v>
      </c>
      <c r="Z21" s="139">
        <v>11</v>
      </c>
      <c r="AA21" s="135">
        <v>9</v>
      </c>
      <c r="AB21" s="136">
        <v>10</v>
      </c>
      <c r="AC21" s="139">
        <v>11</v>
      </c>
      <c r="AD21" s="133">
        <v>8</v>
      </c>
      <c r="AE21" s="135">
        <v>9</v>
      </c>
    </row>
    <row r="22" spans="1:31" s="149" customFormat="1" ht="22.5" customHeight="1" thickBot="1">
      <c r="A22" s="141" t="s">
        <v>57</v>
      </c>
      <c r="B22" s="142" t="s">
        <v>58</v>
      </c>
      <c r="C22" s="143" t="s">
        <v>59</v>
      </c>
      <c r="D22" s="144">
        <f>Q22</f>
        <v>2800000</v>
      </c>
      <c r="E22" s="144">
        <f>R22</f>
        <v>2800000</v>
      </c>
      <c r="F22" s="145">
        <f>S22</f>
        <v>0</v>
      </c>
      <c r="G22" s="145">
        <f>T22</f>
        <v>0</v>
      </c>
      <c r="H22" s="145">
        <f>U22</f>
        <v>0</v>
      </c>
      <c r="I22" s="145">
        <v>0</v>
      </c>
      <c r="J22" s="146">
        <f>V22</f>
        <v>0</v>
      </c>
      <c r="K22" s="147">
        <f>W22</f>
        <v>2718072.49</v>
      </c>
      <c r="L22" s="147">
        <f>X22</f>
        <v>2718072.49</v>
      </c>
      <c r="M22" s="145">
        <v>0</v>
      </c>
      <c r="N22" s="147">
        <f>Y22</f>
        <v>2718072.49</v>
      </c>
      <c r="O22" s="145">
        <f>Z22</f>
        <v>0</v>
      </c>
      <c r="P22" s="145">
        <v>0</v>
      </c>
      <c r="Q22" s="148">
        <f>Q24+Q63+Q89+Q98+Q101</f>
        <v>2800000</v>
      </c>
      <c r="R22" s="148">
        <f>R26+R30+R33+R34+R41+R50+R49+R58+R101</f>
        <v>2800000</v>
      </c>
      <c r="S22" s="148">
        <f aca="true" t="shared" si="0" ref="S22:Z22">S24+S63+S89+S98+S101</f>
        <v>0</v>
      </c>
      <c r="T22" s="148">
        <f t="shared" si="0"/>
        <v>0</v>
      </c>
      <c r="U22" s="148">
        <f t="shared" si="0"/>
        <v>0</v>
      </c>
      <c r="V22" s="148">
        <f t="shared" si="0"/>
        <v>0</v>
      </c>
      <c r="W22" s="148">
        <f t="shared" si="0"/>
        <v>2718072.49</v>
      </c>
      <c r="X22" s="148">
        <f t="shared" si="0"/>
        <v>2718072.49</v>
      </c>
      <c r="Y22" s="148">
        <f t="shared" si="0"/>
        <v>2718072.49</v>
      </c>
      <c r="Z22" s="148">
        <f t="shared" si="0"/>
        <v>0</v>
      </c>
      <c r="AA22" s="148">
        <f>AA24+AA63+AA89</f>
        <v>0</v>
      </c>
      <c r="AB22" s="148">
        <f>AB24+AB63+AB89</f>
        <v>0</v>
      </c>
      <c r="AC22" s="148">
        <f>AC24+AC63+AC89</f>
        <v>0</v>
      </c>
      <c r="AD22" s="148">
        <f>AD24+AD63+AD89</f>
        <v>0</v>
      </c>
      <c r="AE22" s="148">
        <f>AE24+AE63+AE89</f>
        <v>0</v>
      </c>
    </row>
    <row r="23" spans="1:31" s="149" customFormat="1" ht="13.5" customHeight="1">
      <c r="A23" s="141" t="s">
        <v>60</v>
      </c>
      <c r="B23" s="142"/>
      <c r="C23" s="143"/>
      <c r="D23" s="145"/>
      <c r="E23" s="145"/>
      <c r="F23" s="145"/>
      <c r="G23" s="145"/>
      <c r="H23" s="145"/>
      <c r="I23" s="145"/>
      <c r="J23" s="146"/>
      <c r="K23" s="145"/>
      <c r="L23" s="145"/>
      <c r="M23" s="145"/>
      <c r="N23" s="145"/>
      <c r="O23" s="145"/>
      <c r="P23" s="145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</row>
    <row r="24" spans="1:64" ht="15" customHeight="1">
      <c r="A24" s="151" t="s">
        <v>61</v>
      </c>
      <c r="B24" s="152">
        <v>2000</v>
      </c>
      <c r="C24" s="143" t="s">
        <v>62</v>
      </c>
      <c r="D24" s="145">
        <f aca="true" t="shared" si="1" ref="D24:H38">Q24</f>
        <v>0</v>
      </c>
      <c r="E24" s="145">
        <f t="shared" si="1"/>
        <v>0</v>
      </c>
      <c r="F24" s="145">
        <f t="shared" si="1"/>
        <v>0</v>
      </c>
      <c r="G24" s="145">
        <f t="shared" si="1"/>
        <v>0</v>
      </c>
      <c r="H24" s="145">
        <f t="shared" si="1"/>
        <v>0</v>
      </c>
      <c r="I24" s="145">
        <v>0</v>
      </c>
      <c r="J24" s="146">
        <f aca="true" t="shared" si="2" ref="J24:L38">V24</f>
        <v>0</v>
      </c>
      <c r="K24" s="145">
        <f t="shared" si="2"/>
        <v>0</v>
      </c>
      <c r="L24" s="145">
        <f t="shared" si="2"/>
        <v>0</v>
      </c>
      <c r="M24" s="145">
        <v>0</v>
      </c>
      <c r="N24" s="145">
        <f aca="true" t="shared" si="3" ref="N24:O38">Y24</f>
        <v>0</v>
      </c>
      <c r="O24" s="145">
        <f t="shared" si="3"/>
        <v>0</v>
      </c>
      <c r="P24" s="145">
        <v>0</v>
      </c>
      <c r="Q24" s="153">
        <f>Q25+Q31+Q51+Q54+Q58+Q62</f>
        <v>0</v>
      </c>
      <c r="R24" s="153"/>
      <c r="S24" s="153">
        <f aca="true" t="shared" si="4" ref="S24:Z24">S25+S31+S51+S54+S58+S62</f>
        <v>0</v>
      </c>
      <c r="T24" s="153">
        <f t="shared" si="4"/>
        <v>0</v>
      </c>
      <c r="U24" s="153">
        <f t="shared" si="4"/>
        <v>0</v>
      </c>
      <c r="V24" s="153">
        <f t="shared" si="4"/>
        <v>0</v>
      </c>
      <c r="W24" s="153">
        <f t="shared" si="4"/>
        <v>0</v>
      </c>
      <c r="X24" s="153">
        <f t="shared" si="4"/>
        <v>0</v>
      </c>
      <c r="Y24" s="153">
        <f t="shared" si="4"/>
        <v>0</v>
      </c>
      <c r="Z24" s="153">
        <f t="shared" si="4"/>
        <v>0</v>
      </c>
      <c r="AA24" s="153">
        <f aca="true" t="shared" si="5" ref="AA24:AI24">AA25+AA54+AA51</f>
        <v>0</v>
      </c>
      <c r="AB24" s="153">
        <f t="shared" si="5"/>
        <v>0</v>
      </c>
      <c r="AC24" s="153">
        <f t="shared" si="5"/>
        <v>0</v>
      </c>
      <c r="AD24" s="153">
        <f t="shared" si="5"/>
        <v>0</v>
      </c>
      <c r="AE24" s="153">
        <f t="shared" si="5"/>
        <v>0</v>
      </c>
      <c r="AF24" s="153">
        <f t="shared" si="5"/>
        <v>0</v>
      </c>
      <c r="AG24" s="153">
        <f t="shared" si="5"/>
        <v>0</v>
      </c>
      <c r="AH24" s="153">
        <f t="shared" si="5"/>
        <v>0</v>
      </c>
      <c r="AI24" s="153">
        <f t="shared" si="5"/>
        <v>0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ht="18" customHeight="1">
      <c r="A25" s="154" t="s">
        <v>63</v>
      </c>
      <c r="B25" s="152">
        <v>2100</v>
      </c>
      <c r="C25" s="143" t="s">
        <v>64</v>
      </c>
      <c r="D25" s="145">
        <f t="shared" si="1"/>
        <v>0</v>
      </c>
      <c r="E25" s="145">
        <f t="shared" si="1"/>
        <v>0</v>
      </c>
      <c r="F25" s="145">
        <f t="shared" si="1"/>
        <v>0</v>
      </c>
      <c r="G25" s="145">
        <f t="shared" si="1"/>
        <v>0</v>
      </c>
      <c r="H25" s="145">
        <f t="shared" si="1"/>
        <v>0</v>
      </c>
      <c r="I25" s="145">
        <v>0</v>
      </c>
      <c r="J25" s="146">
        <f t="shared" si="2"/>
        <v>0</v>
      </c>
      <c r="K25" s="145">
        <f t="shared" si="2"/>
        <v>0</v>
      </c>
      <c r="L25" s="145">
        <f t="shared" si="2"/>
        <v>0</v>
      </c>
      <c r="M25" s="145">
        <v>0</v>
      </c>
      <c r="N25" s="145">
        <f t="shared" si="3"/>
        <v>0</v>
      </c>
      <c r="O25" s="145">
        <f t="shared" si="3"/>
        <v>0</v>
      </c>
      <c r="P25" s="145">
        <v>0</v>
      </c>
      <c r="Q25" s="153">
        <f>Q26+Q30</f>
        <v>0</v>
      </c>
      <c r="R25" s="153"/>
      <c r="S25" s="153">
        <f aca="true" t="shared" si="6" ref="S25:Z25">S26+S30</f>
        <v>0</v>
      </c>
      <c r="T25" s="153">
        <f t="shared" si="6"/>
        <v>0</v>
      </c>
      <c r="U25" s="153">
        <f t="shared" si="6"/>
        <v>0</v>
      </c>
      <c r="V25" s="153">
        <f t="shared" si="6"/>
        <v>0</v>
      </c>
      <c r="W25" s="153">
        <f t="shared" si="6"/>
        <v>0</v>
      </c>
      <c r="X25" s="153">
        <f t="shared" si="6"/>
        <v>0</v>
      </c>
      <c r="Y25" s="153">
        <f t="shared" si="6"/>
        <v>0</v>
      </c>
      <c r="Z25" s="153">
        <f t="shared" si="6"/>
        <v>0</v>
      </c>
      <c r="AA25" s="155"/>
      <c r="AB25" s="155"/>
      <c r="AC25" s="155"/>
      <c r="AD25" s="155"/>
      <c r="AE25" s="155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s="161" customFormat="1" ht="17.25" customHeight="1">
      <c r="A26" s="156" t="s">
        <v>65</v>
      </c>
      <c r="B26" s="152">
        <v>2110</v>
      </c>
      <c r="C26" s="143" t="s">
        <v>66</v>
      </c>
      <c r="D26" s="145">
        <f t="shared" si="1"/>
        <v>0</v>
      </c>
      <c r="E26" s="145">
        <f t="shared" si="1"/>
        <v>0</v>
      </c>
      <c r="F26" s="145">
        <f t="shared" si="1"/>
        <v>0</v>
      </c>
      <c r="G26" s="145">
        <f t="shared" si="1"/>
        <v>0</v>
      </c>
      <c r="H26" s="145">
        <f t="shared" si="1"/>
        <v>0</v>
      </c>
      <c r="I26" s="145">
        <v>0</v>
      </c>
      <c r="J26" s="146">
        <f t="shared" si="2"/>
        <v>0</v>
      </c>
      <c r="K26" s="145">
        <f t="shared" si="2"/>
        <v>0</v>
      </c>
      <c r="L26" s="145">
        <f t="shared" si="2"/>
        <v>0</v>
      </c>
      <c r="M26" s="145">
        <v>0</v>
      </c>
      <c r="N26" s="145">
        <f t="shared" si="3"/>
        <v>0</v>
      </c>
      <c r="O26" s="145">
        <f t="shared" si="3"/>
        <v>0</v>
      </c>
      <c r="P26" s="145">
        <v>0</v>
      </c>
      <c r="Q26" s="157">
        <f aca="true" t="shared" si="7" ref="Q26:Z26">Q28+Q29</f>
        <v>0</v>
      </c>
      <c r="R26" s="157"/>
      <c r="S26" s="157">
        <f t="shared" si="7"/>
        <v>0</v>
      </c>
      <c r="T26" s="157">
        <f t="shared" si="7"/>
        <v>0</v>
      </c>
      <c r="U26" s="157">
        <f t="shared" si="7"/>
        <v>0</v>
      </c>
      <c r="V26" s="157">
        <f t="shared" si="7"/>
        <v>0</v>
      </c>
      <c r="W26" s="157">
        <f t="shared" si="7"/>
        <v>0</v>
      </c>
      <c r="X26" s="157">
        <f t="shared" si="7"/>
        <v>0</v>
      </c>
      <c r="Y26" s="157">
        <f t="shared" si="7"/>
        <v>0</v>
      </c>
      <c r="Z26" s="157">
        <f t="shared" si="7"/>
        <v>0</v>
      </c>
      <c r="AA26" s="158"/>
      <c r="AB26" s="158"/>
      <c r="AC26" s="158"/>
      <c r="AD26" s="158"/>
      <c r="AE26" s="159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</row>
    <row r="27" spans="1:64" s="161" customFormat="1" ht="17.25" customHeight="1" hidden="1">
      <c r="A27" s="162" t="s">
        <v>67</v>
      </c>
      <c r="B27" s="152">
        <v>1110</v>
      </c>
      <c r="C27" s="143" t="s">
        <v>68</v>
      </c>
      <c r="D27" s="145">
        <f t="shared" si="1"/>
        <v>0</v>
      </c>
      <c r="E27" s="145">
        <f t="shared" si="1"/>
        <v>0</v>
      </c>
      <c r="F27" s="145">
        <f t="shared" si="1"/>
        <v>0</v>
      </c>
      <c r="G27" s="145">
        <f t="shared" si="1"/>
        <v>0</v>
      </c>
      <c r="H27" s="145">
        <f t="shared" si="1"/>
        <v>0</v>
      </c>
      <c r="I27" s="145">
        <v>0</v>
      </c>
      <c r="J27" s="146">
        <f t="shared" si="2"/>
        <v>0</v>
      </c>
      <c r="K27" s="145">
        <f t="shared" si="2"/>
        <v>0</v>
      </c>
      <c r="L27" s="145">
        <f t="shared" si="2"/>
        <v>0</v>
      </c>
      <c r="M27" s="145">
        <v>0</v>
      </c>
      <c r="N27" s="145">
        <f t="shared" si="3"/>
        <v>0</v>
      </c>
      <c r="O27" s="145">
        <f t="shared" si="3"/>
        <v>0</v>
      </c>
      <c r="P27" s="145">
        <v>0</v>
      </c>
      <c r="Q27" s="157">
        <f>Q28+Q29</f>
        <v>0</v>
      </c>
      <c r="R27" s="163">
        <f>R28+R29</f>
        <v>0</v>
      </c>
      <c r="S27" s="163"/>
      <c r="T27" s="164">
        <f>T28+T29</f>
        <v>0</v>
      </c>
      <c r="U27" s="165">
        <f>U28+U29</f>
        <v>0</v>
      </c>
      <c r="V27" s="164">
        <f>V28+V29</f>
        <v>0</v>
      </c>
      <c r="W27" s="164">
        <f>W28+W29</f>
        <v>0</v>
      </c>
      <c r="X27" s="158"/>
      <c r="Y27" s="158"/>
      <c r="Z27" s="158"/>
      <c r="AA27" s="158"/>
      <c r="AB27" s="158"/>
      <c r="AC27" s="158"/>
      <c r="AD27" s="158"/>
      <c r="AE27" s="159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</row>
    <row r="28" spans="1:64" ht="17.25" customHeight="1">
      <c r="A28" s="156" t="s">
        <v>69</v>
      </c>
      <c r="B28" s="166">
        <v>2111</v>
      </c>
      <c r="C28" s="143" t="s">
        <v>70</v>
      </c>
      <c r="D28" s="145">
        <f t="shared" si="1"/>
        <v>0</v>
      </c>
      <c r="E28" s="145">
        <f t="shared" si="1"/>
        <v>0</v>
      </c>
      <c r="F28" s="145">
        <f t="shared" si="1"/>
        <v>0</v>
      </c>
      <c r="G28" s="145">
        <f t="shared" si="1"/>
        <v>0</v>
      </c>
      <c r="H28" s="145">
        <f t="shared" si="1"/>
        <v>0</v>
      </c>
      <c r="I28" s="145">
        <v>0</v>
      </c>
      <c r="J28" s="146">
        <f t="shared" si="2"/>
        <v>0</v>
      </c>
      <c r="K28" s="145">
        <f t="shared" si="2"/>
        <v>0</v>
      </c>
      <c r="L28" s="145">
        <f t="shared" si="2"/>
        <v>0</v>
      </c>
      <c r="M28" s="145">
        <v>0</v>
      </c>
      <c r="N28" s="145">
        <f t="shared" si="3"/>
        <v>0</v>
      </c>
      <c r="O28" s="145">
        <f t="shared" si="3"/>
        <v>0</v>
      </c>
      <c r="P28" s="145">
        <v>0</v>
      </c>
      <c r="Q28" s="157"/>
      <c r="R28" s="163"/>
      <c r="S28" s="163"/>
      <c r="T28" s="164"/>
      <c r="U28" s="167"/>
      <c r="V28" s="164"/>
      <c r="W28" s="164"/>
      <c r="X28" s="158">
        <f>U28+W28-Z28</f>
        <v>0</v>
      </c>
      <c r="Y28" s="158"/>
      <c r="Z28" s="158"/>
      <c r="AA28" s="158"/>
      <c r="AB28" s="158"/>
      <c r="AC28" s="158"/>
      <c r="AD28" s="155"/>
      <c r="AE28" s="159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s="161" customFormat="1" ht="17.25" customHeight="1">
      <c r="A29" s="156" t="s">
        <v>71</v>
      </c>
      <c r="B29" s="168">
        <v>2112</v>
      </c>
      <c r="C29" s="143" t="s">
        <v>72</v>
      </c>
      <c r="D29" s="145">
        <f t="shared" si="1"/>
        <v>0</v>
      </c>
      <c r="E29" s="145">
        <f t="shared" si="1"/>
        <v>0</v>
      </c>
      <c r="F29" s="145">
        <f t="shared" si="1"/>
        <v>0</v>
      </c>
      <c r="G29" s="145">
        <f t="shared" si="1"/>
        <v>0</v>
      </c>
      <c r="H29" s="145">
        <f t="shared" si="1"/>
        <v>0</v>
      </c>
      <c r="I29" s="145">
        <v>0</v>
      </c>
      <c r="J29" s="146">
        <f t="shared" si="2"/>
        <v>0</v>
      </c>
      <c r="K29" s="145">
        <f t="shared" si="2"/>
        <v>0</v>
      </c>
      <c r="L29" s="145">
        <f t="shared" si="2"/>
        <v>0</v>
      </c>
      <c r="M29" s="145">
        <v>0</v>
      </c>
      <c r="N29" s="145">
        <f t="shared" si="3"/>
        <v>0</v>
      </c>
      <c r="O29" s="145">
        <f t="shared" si="3"/>
        <v>0</v>
      </c>
      <c r="P29" s="145">
        <v>0</v>
      </c>
      <c r="Q29" s="157"/>
      <c r="R29" s="163"/>
      <c r="S29" s="163"/>
      <c r="T29" s="164"/>
      <c r="U29" s="167"/>
      <c r="V29" s="164"/>
      <c r="W29" s="164"/>
      <c r="X29" s="158">
        <f>U29+W29-Z29</f>
        <v>0</v>
      </c>
      <c r="Y29" s="158"/>
      <c r="Z29" s="158"/>
      <c r="AA29" s="158"/>
      <c r="AB29" s="158"/>
      <c r="AC29" s="158"/>
      <c r="AD29" s="158"/>
      <c r="AE29" s="159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</row>
    <row r="30" spans="1:64" ht="18.75" customHeight="1">
      <c r="A30" s="162" t="s">
        <v>73</v>
      </c>
      <c r="B30" s="169">
        <v>2120</v>
      </c>
      <c r="C30" s="143" t="s">
        <v>74</v>
      </c>
      <c r="D30" s="145">
        <f t="shared" si="1"/>
        <v>0</v>
      </c>
      <c r="E30" s="145">
        <f t="shared" si="1"/>
        <v>0</v>
      </c>
      <c r="F30" s="145">
        <f t="shared" si="1"/>
        <v>0</v>
      </c>
      <c r="G30" s="145">
        <f t="shared" si="1"/>
        <v>0</v>
      </c>
      <c r="H30" s="145">
        <f t="shared" si="1"/>
        <v>0</v>
      </c>
      <c r="I30" s="145">
        <v>0</v>
      </c>
      <c r="J30" s="146">
        <f t="shared" si="2"/>
        <v>0</v>
      </c>
      <c r="K30" s="145">
        <f t="shared" si="2"/>
        <v>0</v>
      </c>
      <c r="L30" s="145">
        <f t="shared" si="2"/>
        <v>0</v>
      </c>
      <c r="M30" s="145">
        <v>0</v>
      </c>
      <c r="N30" s="145">
        <f t="shared" si="3"/>
        <v>0</v>
      </c>
      <c r="O30" s="145">
        <f t="shared" si="3"/>
        <v>0</v>
      </c>
      <c r="P30" s="145">
        <v>0</v>
      </c>
      <c r="Q30" s="157"/>
      <c r="R30" s="163"/>
      <c r="S30" s="163"/>
      <c r="T30" s="164"/>
      <c r="U30" s="170"/>
      <c r="V30" s="164"/>
      <c r="W30" s="164"/>
      <c r="X30" s="158">
        <f>U30+W30-Z30</f>
        <v>0</v>
      </c>
      <c r="Y30" s="158"/>
      <c r="Z30" s="158"/>
      <c r="AA30" s="158"/>
      <c r="AB30" s="158"/>
      <c r="AC30" s="158"/>
      <c r="AD30" s="155"/>
      <c r="AE30" s="159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8.75" customHeight="1">
      <c r="A31" s="171" t="s">
        <v>75</v>
      </c>
      <c r="B31" s="172">
        <v>2200</v>
      </c>
      <c r="C31" s="143" t="s">
        <v>76</v>
      </c>
      <c r="D31" s="145">
        <f t="shared" si="1"/>
        <v>0</v>
      </c>
      <c r="E31" s="145">
        <f t="shared" si="1"/>
        <v>0</v>
      </c>
      <c r="F31" s="145">
        <f t="shared" si="1"/>
        <v>0</v>
      </c>
      <c r="G31" s="145">
        <f t="shared" si="1"/>
        <v>0</v>
      </c>
      <c r="H31" s="145">
        <f t="shared" si="1"/>
        <v>0</v>
      </c>
      <c r="I31" s="145">
        <v>0</v>
      </c>
      <c r="J31" s="146">
        <f t="shared" si="2"/>
        <v>0</v>
      </c>
      <c r="K31" s="145">
        <f t="shared" si="2"/>
        <v>0</v>
      </c>
      <c r="L31" s="145">
        <f t="shared" si="2"/>
        <v>0</v>
      </c>
      <c r="M31" s="145">
        <v>0</v>
      </c>
      <c r="N31" s="145">
        <f t="shared" si="3"/>
        <v>0</v>
      </c>
      <c r="O31" s="145">
        <f t="shared" si="3"/>
        <v>0</v>
      </c>
      <c r="P31" s="145">
        <v>0</v>
      </c>
      <c r="Q31" s="173">
        <f>SUM(Q32:Q41)+Q48</f>
        <v>0</v>
      </c>
      <c r="R31" s="173"/>
      <c r="S31" s="173">
        <f>SUM(S32:S36)</f>
        <v>0</v>
      </c>
      <c r="T31" s="173">
        <f>SUM(T32:T36)</f>
        <v>0</v>
      </c>
      <c r="U31" s="173">
        <f aca="true" t="shared" si="8" ref="U31:Z31">SUM(U32:U41)+U48</f>
        <v>0</v>
      </c>
      <c r="V31" s="173">
        <f t="shared" si="8"/>
        <v>0</v>
      </c>
      <c r="W31" s="173">
        <f t="shared" si="8"/>
        <v>0</v>
      </c>
      <c r="X31" s="173">
        <f t="shared" si="8"/>
        <v>0</v>
      </c>
      <c r="Y31" s="173">
        <f t="shared" si="8"/>
        <v>0</v>
      </c>
      <c r="Z31" s="173">
        <f t="shared" si="8"/>
        <v>0</v>
      </c>
      <c r="AA31" s="158"/>
      <c r="AB31" s="158"/>
      <c r="AC31" s="158"/>
      <c r="AD31" s="155"/>
      <c r="AE31" s="159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64" ht="21" customHeight="1">
      <c r="A32" s="174" t="s">
        <v>77</v>
      </c>
      <c r="B32" s="175">
        <v>2210</v>
      </c>
      <c r="C32" s="143" t="s">
        <v>78</v>
      </c>
      <c r="D32" s="145">
        <f t="shared" si="1"/>
        <v>0</v>
      </c>
      <c r="E32" s="145">
        <f t="shared" si="1"/>
        <v>0</v>
      </c>
      <c r="F32" s="145">
        <f t="shared" si="1"/>
        <v>0</v>
      </c>
      <c r="G32" s="145">
        <f t="shared" si="1"/>
        <v>0</v>
      </c>
      <c r="H32" s="145">
        <f t="shared" si="1"/>
        <v>0</v>
      </c>
      <c r="I32" s="145">
        <v>0</v>
      </c>
      <c r="J32" s="146">
        <f t="shared" si="2"/>
        <v>0</v>
      </c>
      <c r="K32" s="145">
        <f t="shared" si="2"/>
        <v>0</v>
      </c>
      <c r="L32" s="145">
        <f t="shared" si="2"/>
        <v>0</v>
      </c>
      <c r="M32" s="145">
        <v>0</v>
      </c>
      <c r="N32" s="145">
        <f t="shared" si="3"/>
        <v>0</v>
      </c>
      <c r="O32" s="145">
        <f t="shared" si="3"/>
        <v>0</v>
      </c>
      <c r="P32" s="145">
        <v>0</v>
      </c>
      <c r="Q32" s="176"/>
      <c r="R32" s="177"/>
      <c r="S32" s="177"/>
      <c r="T32" s="178"/>
      <c r="U32" s="167"/>
      <c r="V32" s="178"/>
      <c r="W32" s="178"/>
      <c r="X32" s="158">
        <f aca="true" t="shared" si="9" ref="X32:X38">U32+W32-Z32</f>
        <v>0</v>
      </c>
      <c r="Y32" s="158"/>
      <c r="Z32" s="158"/>
      <c r="AA32" s="158"/>
      <c r="AB32" s="158"/>
      <c r="AC32" s="158"/>
      <c r="AD32" s="155"/>
      <c r="AE32" s="159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9.5" customHeight="1">
      <c r="A33" s="179" t="s">
        <v>79</v>
      </c>
      <c r="B33" s="175">
        <v>2220</v>
      </c>
      <c r="C33" s="180">
        <v>100</v>
      </c>
      <c r="D33" s="145">
        <f t="shared" si="1"/>
        <v>0</v>
      </c>
      <c r="E33" s="145">
        <f t="shared" si="1"/>
        <v>0</v>
      </c>
      <c r="F33" s="145">
        <f t="shared" si="1"/>
        <v>0</v>
      </c>
      <c r="G33" s="145">
        <f t="shared" si="1"/>
        <v>0</v>
      </c>
      <c r="H33" s="145">
        <f t="shared" si="1"/>
        <v>0</v>
      </c>
      <c r="I33" s="145">
        <v>0</v>
      </c>
      <c r="J33" s="146">
        <f t="shared" si="2"/>
        <v>0</v>
      </c>
      <c r="K33" s="145">
        <f t="shared" si="2"/>
        <v>0</v>
      </c>
      <c r="L33" s="145">
        <f t="shared" si="2"/>
        <v>0</v>
      </c>
      <c r="M33" s="145">
        <v>0</v>
      </c>
      <c r="N33" s="145">
        <f t="shared" si="3"/>
        <v>0</v>
      </c>
      <c r="O33" s="145">
        <f t="shared" si="3"/>
        <v>0</v>
      </c>
      <c r="P33" s="145">
        <v>0</v>
      </c>
      <c r="Q33" s="176"/>
      <c r="R33" s="177"/>
      <c r="S33" s="177"/>
      <c r="T33" s="178"/>
      <c r="U33" s="167"/>
      <c r="V33" s="178"/>
      <c r="W33" s="178"/>
      <c r="X33" s="158">
        <f t="shared" si="9"/>
        <v>0</v>
      </c>
      <c r="Y33" s="158"/>
      <c r="Z33" s="158"/>
      <c r="AA33" s="158"/>
      <c r="AB33" s="158"/>
      <c r="AC33" s="158"/>
      <c r="AD33" s="155"/>
      <c r="AE33" s="159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8" customHeight="1">
      <c r="A34" s="179" t="s">
        <v>80</v>
      </c>
      <c r="B34" s="175">
        <v>2230</v>
      </c>
      <c r="C34" s="180">
        <v>110</v>
      </c>
      <c r="D34" s="145">
        <f t="shared" si="1"/>
        <v>0</v>
      </c>
      <c r="E34" s="145">
        <f t="shared" si="1"/>
        <v>0</v>
      </c>
      <c r="F34" s="145">
        <f t="shared" si="1"/>
        <v>0</v>
      </c>
      <c r="G34" s="145">
        <f t="shared" si="1"/>
        <v>0</v>
      </c>
      <c r="H34" s="145">
        <f t="shared" si="1"/>
        <v>0</v>
      </c>
      <c r="I34" s="145">
        <v>0</v>
      </c>
      <c r="J34" s="146">
        <f t="shared" si="2"/>
        <v>0</v>
      </c>
      <c r="K34" s="145">
        <f t="shared" si="2"/>
        <v>0</v>
      </c>
      <c r="L34" s="145">
        <f t="shared" si="2"/>
        <v>0</v>
      </c>
      <c r="M34" s="145">
        <v>0</v>
      </c>
      <c r="N34" s="145">
        <f t="shared" si="3"/>
        <v>0</v>
      </c>
      <c r="O34" s="145">
        <f t="shared" si="3"/>
        <v>0</v>
      </c>
      <c r="P34" s="145">
        <v>0</v>
      </c>
      <c r="Q34" s="176"/>
      <c r="R34" s="177"/>
      <c r="S34" s="177"/>
      <c r="T34" s="178"/>
      <c r="U34" s="167"/>
      <c r="V34" s="178"/>
      <c r="W34" s="178"/>
      <c r="X34" s="158">
        <f t="shared" si="9"/>
        <v>0</v>
      </c>
      <c r="Y34" s="158"/>
      <c r="Z34" s="158"/>
      <c r="AA34" s="158"/>
      <c r="AB34" s="158"/>
      <c r="AC34" s="158"/>
      <c r="AD34" s="155"/>
      <c r="AE34" s="159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s="185" customFormat="1" ht="21" customHeight="1">
      <c r="A35" s="179" t="s">
        <v>81</v>
      </c>
      <c r="B35" s="175">
        <v>2240</v>
      </c>
      <c r="C35" s="180">
        <v>120</v>
      </c>
      <c r="D35" s="145">
        <f t="shared" si="1"/>
        <v>0</v>
      </c>
      <c r="E35" s="145">
        <f t="shared" si="1"/>
        <v>0</v>
      </c>
      <c r="F35" s="145">
        <f t="shared" si="1"/>
        <v>0</v>
      </c>
      <c r="G35" s="145">
        <f t="shared" si="1"/>
        <v>0</v>
      </c>
      <c r="H35" s="145">
        <f t="shared" si="1"/>
        <v>0</v>
      </c>
      <c r="I35" s="145">
        <v>0</v>
      </c>
      <c r="J35" s="146">
        <f t="shared" si="2"/>
        <v>0</v>
      </c>
      <c r="K35" s="145">
        <f t="shared" si="2"/>
        <v>0</v>
      </c>
      <c r="L35" s="145">
        <f t="shared" si="2"/>
        <v>0</v>
      </c>
      <c r="M35" s="145">
        <v>0</v>
      </c>
      <c r="N35" s="145">
        <f t="shared" si="3"/>
        <v>0</v>
      </c>
      <c r="O35" s="145">
        <f t="shared" si="3"/>
        <v>0</v>
      </c>
      <c r="P35" s="145">
        <v>0</v>
      </c>
      <c r="Q35" s="176"/>
      <c r="R35" s="177"/>
      <c r="S35" s="177"/>
      <c r="T35" s="178"/>
      <c r="U35" s="167"/>
      <c r="V35" s="178"/>
      <c r="W35" s="178"/>
      <c r="X35" s="158">
        <f t="shared" si="9"/>
        <v>0</v>
      </c>
      <c r="Y35" s="181"/>
      <c r="Z35" s="181"/>
      <c r="AA35" s="181"/>
      <c r="AB35" s="181"/>
      <c r="AC35" s="181"/>
      <c r="AD35" s="182"/>
      <c r="AE35" s="183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</row>
    <row r="36" spans="1:64" ht="17.25" customHeight="1" hidden="1">
      <c r="A36" s="171"/>
      <c r="B36" s="175"/>
      <c r="C36" s="180"/>
      <c r="D36" s="145"/>
      <c r="E36" s="145"/>
      <c r="F36" s="145"/>
      <c r="G36" s="145"/>
      <c r="H36" s="145"/>
      <c r="I36" s="145">
        <v>0</v>
      </c>
      <c r="J36" s="146"/>
      <c r="K36" s="145"/>
      <c r="L36" s="145"/>
      <c r="M36" s="145">
        <v>0</v>
      </c>
      <c r="N36" s="145"/>
      <c r="O36" s="145"/>
      <c r="P36" s="145">
        <v>0</v>
      </c>
      <c r="Q36" s="176"/>
      <c r="R36" s="177"/>
      <c r="S36" s="177"/>
      <c r="T36" s="178"/>
      <c r="U36" s="167"/>
      <c r="V36" s="178"/>
      <c r="W36" s="178"/>
      <c r="X36" s="158"/>
      <c r="Y36" s="158"/>
      <c r="Z36" s="158"/>
      <c r="AA36" s="158"/>
      <c r="AB36" s="158"/>
      <c r="AC36" s="158"/>
      <c r="AD36" s="155"/>
      <c r="AE36" s="159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15.75" customHeight="1">
      <c r="A37" s="186" t="s">
        <v>82</v>
      </c>
      <c r="B37" s="187">
        <v>2250</v>
      </c>
      <c r="C37" s="188" t="s">
        <v>83</v>
      </c>
      <c r="D37" s="189">
        <f t="shared" si="1"/>
        <v>0</v>
      </c>
      <c r="E37" s="189">
        <f t="shared" si="1"/>
        <v>0</v>
      </c>
      <c r="F37" s="189">
        <f t="shared" si="1"/>
        <v>0</v>
      </c>
      <c r="G37" s="189">
        <f t="shared" si="1"/>
        <v>0</v>
      </c>
      <c r="H37" s="189">
        <f t="shared" si="1"/>
        <v>0</v>
      </c>
      <c r="I37" s="145">
        <v>0</v>
      </c>
      <c r="J37" s="190">
        <f t="shared" si="2"/>
        <v>0</v>
      </c>
      <c r="K37" s="189">
        <f t="shared" si="2"/>
        <v>0</v>
      </c>
      <c r="L37" s="189">
        <f t="shared" si="2"/>
        <v>0</v>
      </c>
      <c r="M37" s="145">
        <v>0</v>
      </c>
      <c r="N37" s="189">
        <f t="shared" si="3"/>
        <v>0</v>
      </c>
      <c r="O37" s="189">
        <f t="shared" si="3"/>
        <v>0</v>
      </c>
      <c r="P37" s="145">
        <v>0</v>
      </c>
      <c r="Q37" s="191"/>
      <c r="R37" s="192"/>
      <c r="S37" s="192"/>
      <c r="T37" s="193"/>
      <c r="U37" s="194"/>
      <c r="V37" s="193"/>
      <c r="W37" s="193"/>
      <c r="X37" s="195">
        <f t="shared" si="9"/>
        <v>0</v>
      </c>
      <c r="Y37" s="195"/>
      <c r="Z37" s="195"/>
      <c r="AA37" s="195"/>
      <c r="AB37" s="195"/>
      <c r="AC37" s="195"/>
      <c r="AD37" s="196"/>
      <c r="AE37" s="197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s="201" customFormat="1" ht="23.25" customHeight="1">
      <c r="A38" s="198" t="s">
        <v>84</v>
      </c>
      <c r="B38" s="175">
        <v>2260</v>
      </c>
      <c r="C38" s="180" t="s">
        <v>85</v>
      </c>
      <c r="D38" s="145">
        <f t="shared" si="1"/>
        <v>0</v>
      </c>
      <c r="E38" s="145">
        <f t="shared" si="1"/>
        <v>0</v>
      </c>
      <c r="F38" s="145">
        <f t="shared" si="1"/>
        <v>0</v>
      </c>
      <c r="G38" s="145">
        <f t="shared" si="1"/>
        <v>0</v>
      </c>
      <c r="H38" s="145">
        <f t="shared" si="1"/>
        <v>0</v>
      </c>
      <c r="I38" s="145">
        <v>0</v>
      </c>
      <c r="J38" s="146">
        <f t="shared" si="2"/>
        <v>0</v>
      </c>
      <c r="K38" s="145">
        <f t="shared" si="2"/>
        <v>0</v>
      </c>
      <c r="L38" s="145">
        <f t="shared" si="2"/>
        <v>0</v>
      </c>
      <c r="M38" s="145">
        <v>0</v>
      </c>
      <c r="N38" s="145">
        <f t="shared" si="3"/>
        <v>0</v>
      </c>
      <c r="O38" s="145">
        <f t="shared" si="3"/>
        <v>0</v>
      </c>
      <c r="P38" s="145">
        <v>0</v>
      </c>
      <c r="Q38" s="176"/>
      <c r="R38" s="199"/>
      <c r="S38" s="199"/>
      <c r="T38" s="178"/>
      <c r="U38" s="200"/>
      <c r="V38" s="178"/>
      <c r="W38" s="178"/>
      <c r="X38" s="158">
        <f t="shared" si="9"/>
        <v>0</v>
      </c>
      <c r="Y38" s="158"/>
      <c r="Z38" s="158"/>
      <c r="AA38" s="158"/>
      <c r="AB38" s="158"/>
      <c r="AC38" s="158"/>
      <c r="AD38" s="155"/>
      <c r="AE38" s="158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</row>
    <row r="39" spans="1:64" s="111" customFormat="1" ht="21.75" customHeight="1">
      <c r="A39" s="202"/>
      <c r="B39" s="203"/>
      <c r="C39" s="204"/>
      <c r="D39" s="205"/>
      <c r="E39" s="206">
        <v>2</v>
      </c>
      <c r="F39" s="205"/>
      <c r="G39" s="205"/>
      <c r="H39" s="205"/>
      <c r="I39" s="205"/>
      <c r="J39" s="205"/>
      <c r="K39" s="205"/>
      <c r="L39" s="205"/>
      <c r="M39" s="205"/>
      <c r="N39" s="205" t="s">
        <v>86</v>
      </c>
      <c r="O39" s="205"/>
      <c r="P39" s="205"/>
      <c r="Q39" s="207"/>
      <c r="R39" s="208"/>
      <c r="S39" s="208"/>
      <c r="T39" s="209"/>
      <c r="U39" s="210"/>
      <c r="V39" s="209"/>
      <c r="W39" s="209"/>
      <c r="X39" s="211"/>
      <c r="Y39" s="211"/>
      <c r="Z39" s="211"/>
      <c r="AA39" s="211"/>
      <c r="AB39" s="211"/>
      <c r="AC39" s="211"/>
      <c r="AD39" s="212"/>
      <c r="AE39" s="211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</row>
    <row r="40" spans="1:64" s="201" customFormat="1" ht="15" customHeight="1">
      <c r="A40" s="213">
        <v>1</v>
      </c>
      <c r="B40" s="175">
        <v>2</v>
      </c>
      <c r="C40" s="180" t="s">
        <v>87</v>
      </c>
      <c r="D40" s="133">
        <v>4</v>
      </c>
      <c r="E40" s="133">
        <v>5</v>
      </c>
      <c r="F40" s="133">
        <f>S40</f>
        <v>0</v>
      </c>
      <c r="G40" s="133">
        <f>T40</f>
        <v>0</v>
      </c>
      <c r="H40" s="133">
        <v>6</v>
      </c>
      <c r="I40" s="133">
        <v>7</v>
      </c>
      <c r="J40" s="133">
        <v>8</v>
      </c>
      <c r="K40" s="133">
        <v>9</v>
      </c>
      <c r="L40" s="133">
        <v>10</v>
      </c>
      <c r="M40" s="133">
        <v>11</v>
      </c>
      <c r="N40" s="133">
        <v>12</v>
      </c>
      <c r="O40" s="133">
        <v>13</v>
      </c>
      <c r="P40" s="133">
        <v>14</v>
      </c>
      <c r="Q40" s="214"/>
      <c r="R40" s="177"/>
      <c r="S40" s="177"/>
      <c r="T40" s="178"/>
      <c r="U40" s="167"/>
      <c r="V40" s="178"/>
      <c r="W40" s="178"/>
      <c r="X40" s="158">
        <f>U40+W40-Z40</f>
        <v>0</v>
      </c>
      <c r="Y40" s="158"/>
      <c r="Z40" s="158"/>
      <c r="AA40" s="158"/>
      <c r="AB40" s="158"/>
      <c r="AC40" s="158"/>
      <c r="AD40" s="155"/>
      <c r="AE40" s="158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</row>
    <row r="41" spans="1:64" s="161" customFormat="1" ht="17.25" customHeight="1">
      <c r="A41" s="215" t="s">
        <v>88</v>
      </c>
      <c r="B41" s="216">
        <v>2270</v>
      </c>
      <c r="C41" s="217">
        <v>150</v>
      </c>
      <c r="D41" s="218">
        <f>Q41</f>
        <v>0</v>
      </c>
      <c r="E41" s="218">
        <f>R41</f>
        <v>0</v>
      </c>
      <c r="F41" s="218">
        <f>S41</f>
        <v>0</v>
      </c>
      <c r="G41" s="218">
        <f>T41</f>
        <v>0</v>
      </c>
      <c r="H41" s="218">
        <f>U41</f>
        <v>0</v>
      </c>
      <c r="I41" s="218">
        <v>0</v>
      </c>
      <c r="J41" s="219">
        <f>V41</f>
        <v>0</v>
      </c>
      <c r="K41" s="218">
        <f>W41</f>
        <v>0</v>
      </c>
      <c r="L41" s="218">
        <f>X41</f>
        <v>0</v>
      </c>
      <c r="M41" s="218">
        <v>0</v>
      </c>
      <c r="N41" s="218">
        <f>Y41</f>
        <v>0</v>
      </c>
      <c r="O41" s="218">
        <f>Z41</f>
        <v>0</v>
      </c>
      <c r="P41" s="218">
        <v>0</v>
      </c>
      <c r="Q41" s="220">
        <f>Q42+Q43+Q44+Q45+Q46+Q47</f>
        <v>0</v>
      </c>
      <c r="R41" s="220">
        <f>R42+R43+R44+R45+R46+R47</f>
        <v>0</v>
      </c>
      <c r="S41" s="220">
        <f aca="true" t="shared" si="10" ref="S41:Z41">S42+S43+S44+S45+S46+S47</f>
        <v>0</v>
      </c>
      <c r="T41" s="220">
        <f t="shared" si="10"/>
        <v>0</v>
      </c>
      <c r="U41" s="220">
        <f t="shared" si="10"/>
        <v>0</v>
      </c>
      <c r="V41" s="220">
        <f t="shared" si="10"/>
        <v>0</v>
      </c>
      <c r="W41" s="220">
        <f t="shared" si="10"/>
        <v>0</v>
      </c>
      <c r="X41" s="220">
        <f t="shared" si="10"/>
        <v>0</v>
      </c>
      <c r="Y41" s="220">
        <f t="shared" si="10"/>
        <v>0</v>
      </c>
      <c r="Z41" s="220">
        <f t="shared" si="10"/>
        <v>0</v>
      </c>
      <c r="AA41" s="221"/>
      <c r="AB41" s="221"/>
      <c r="AC41" s="221"/>
      <c r="AD41" s="221"/>
      <c r="AE41" s="222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</row>
    <row r="42" spans="1:64" ht="17.25" customHeight="1">
      <c r="A42" s="179" t="s">
        <v>89</v>
      </c>
      <c r="B42" s="223">
        <v>2271</v>
      </c>
      <c r="C42" s="213">
        <v>160</v>
      </c>
      <c r="D42" s="145">
        <f aca="true" t="shared" si="11" ref="D42:H78">Q42</f>
        <v>0</v>
      </c>
      <c r="E42" s="145">
        <f t="shared" si="11"/>
        <v>0</v>
      </c>
      <c r="F42" s="145">
        <f t="shared" si="11"/>
        <v>0</v>
      </c>
      <c r="G42" s="145">
        <f t="shared" si="11"/>
        <v>0</v>
      </c>
      <c r="H42" s="145">
        <f t="shared" si="11"/>
        <v>0</v>
      </c>
      <c r="I42" s="218">
        <v>0</v>
      </c>
      <c r="J42" s="146">
        <f aca="true" t="shared" si="12" ref="J42:L80">V42</f>
        <v>0</v>
      </c>
      <c r="K42" s="145">
        <f t="shared" si="12"/>
        <v>0</v>
      </c>
      <c r="L42" s="145">
        <f t="shared" si="12"/>
        <v>0</v>
      </c>
      <c r="M42" s="218">
        <v>0</v>
      </c>
      <c r="N42" s="145">
        <f aca="true" t="shared" si="13" ref="N42:O78">Y42</f>
        <v>0</v>
      </c>
      <c r="O42" s="145">
        <f t="shared" si="13"/>
        <v>0</v>
      </c>
      <c r="P42" s="218">
        <v>0</v>
      </c>
      <c r="Q42" s="176"/>
      <c r="R42" s="177"/>
      <c r="S42" s="177"/>
      <c r="T42" s="178"/>
      <c r="U42" s="167"/>
      <c r="V42" s="178"/>
      <c r="W42" s="178"/>
      <c r="X42" s="158">
        <f>U42+W42-Z42</f>
        <v>0</v>
      </c>
      <c r="Y42" s="158"/>
      <c r="Z42" s="158"/>
      <c r="AA42" s="158"/>
      <c r="AB42" s="158"/>
      <c r="AC42" s="158"/>
      <c r="AD42" s="155"/>
      <c r="AE42" s="159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17.25" customHeight="1">
      <c r="A43" s="179" t="s">
        <v>90</v>
      </c>
      <c r="B43" s="223">
        <v>2272</v>
      </c>
      <c r="C43" s="213">
        <v>170</v>
      </c>
      <c r="D43" s="145">
        <f t="shared" si="11"/>
        <v>0</v>
      </c>
      <c r="E43" s="145">
        <f t="shared" si="11"/>
        <v>0</v>
      </c>
      <c r="F43" s="145">
        <f t="shared" si="11"/>
        <v>0</v>
      </c>
      <c r="G43" s="145">
        <f t="shared" si="11"/>
        <v>0</v>
      </c>
      <c r="H43" s="145">
        <f t="shared" si="11"/>
        <v>0</v>
      </c>
      <c r="I43" s="218">
        <v>0</v>
      </c>
      <c r="J43" s="146">
        <f t="shared" si="12"/>
        <v>0</v>
      </c>
      <c r="K43" s="145">
        <f t="shared" si="12"/>
        <v>0</v>
      </c>
      <c r="L43" s="145">
        <f t="shared" si="12"/>
        <v>0</v>
      </c>
      <c r="M43" s="218">
        <v>0</v>
      </c>
      <c r="N43" s="145">
        <f t="shared" si="13"/>
        <v>0</v>
      </c>
      <c r="O43" s="145">
        <f t="shared" si="13"/>
        <v>0</v>
      </c>
      <c r="P43" s="218">
        <v>0</v>
      </c>
      <c r="Q43" s="176"/>
      <c r="R43" s="177"/>
      <c r="S43" s="177"/>
      <c r="T43" s="178"/>
      <c r="U43" s="167"/>
      <c r="V43" s="178"/>
      <c r="W43" s="178"/>
      <c r="X43" s="158">
        <f aca="true" t="shared" si="14" ref="X43:X88">U43+W43-Z43</f>
        <v>0</v>
      </c>
      <c r="Y43" s="158"/>
      <c r="Z43" s="158"/>
      <c r="AA43" s="158"/>
      <c r="AB43" s="158"/>
      <c r="AC43" s="158"/>
      <c r="AD43" s="155"/>
      <c r="AE43" s="159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4.25" customHeight="1">
      <c r="A44" s="179" t="s">
        <v>91</v>
      </c>
      <c r="B44" s="223">
        <v>2273</v>
      </c>
      <c r="C44" s="213">
        <v>180</v>
      </c>
      <c r="D44" s="145">
        <f t="shared" si="11"/>
        <v>0</v>
      </c>
      <c r="E44" s="145">
        <f t="shared" si="11"/>
        <v>0</v>
      </c>
      <c r="F44" s="145">
        <f t="shared" si="11"/>
        <v>0</v>
      </c>
      <c r="G44" s="145">
        <f t="shared" si="11"/>
        <v>0</v>
      </c>
      <c r="H44" s="145">
        <f t="shared" si="11"/>
        <v>0</v>
      </c>
      <c r="I44" s="218">
        <v>0</v>
      </c>
      <c r="J44" s="146">
        <f t="shared" si="12"/>
        <v>0</v>
      </c>
      <c r="K44" s="145">
        <f t="shared" si="12"/>
        <v>0</v>
      </c>
      <c r="L44" s="145">
        <f t="shared" si="12"/>
        <v>0</v>
      </c>
      <c r="M44" s="218">
        <v>0</v>
      </c>
      <c r="N44" s="145">
        <f t="shared" si="13"/>
        <v>0</v>
      </c>
      <c r="O44" s="145">
        <f t="shared" si="13"/>
        <v>0</v>
      </c>
      <c r="P44" s="218">
        <v>0</v>
      </c>
      <c r="Q44" s="176"/>
      <c r="R44" s="177"/>
      <c r="S44" s="177"/>
      <c r="T44" s="178"/>
      <c r="U44" s="167"/>
      <c r="V44" s="178"/>
      <c r="W44" s="178"/>
      <c r="X44" s="158">
        <f t="shared" si="14"/>
        <v>0</v>
      </c>
      <c r="Y44" s="158"/>
      <c r="Z44" s="158"/>
      <c r="AA44" s="158"/>
      <c r="AB44" s="158"/>
      <c r="AC44" s="158"/>
      <c r="AD44" s="155"/>
      <c r="AE44" s="159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14.25" customHeight="1">
      <c r="A45" s="179" t="s">
        <v>92</v>
      </c>
      <c r="B45" s="223">
        <v>2274</v>
      </c>
      <c r="C45" s="213">
        <v>190</v>
      </c>
      <c r="D45" s="145">
        <f t="shared" si="11"/>
        <v>0</v>
      </c>
      <c r="E45" s="145">
        <f t="shared" si="11"/>
        <v>0</v>
      </c>
      <c r="F45" s="145">
        <f t="shared" si="11"/>
        <v>0</v>
      </c>
      <c r="G45" s="145">
        <f t="shared" si="11"/>
        <v>0</v>
      </c>
      <c r="H45" s="145">
        <f t="shared" si="11"/>
        <v>0</v>
      </c>
      <c r="I45" s="218">
        <v>0</v>
      </c>
      <c r="J45" s="146">
        <f t="shared" si="12"/>
        <v>0</v>
      </c>
      <c r="K45" s="145">
        <f t="shared" si="12"/>
        <v>0</v>
      </c>
      <c r="L45" s="145">
        <f t="shared" si="12"/>
        <v>0</v>
      </c>
      <c r="M45" s="218">
        <v>0</v>
      </c>
      <c r="N45" s="145">
        <f t="shared" si="13"/>
        <v>0</v>
      </c>
      <c r="O45" s="145">
        <f t="shared" si="13"/>
        <v>0</v>
      </c>
      <c r="P45" s="218">
        <v>0</v>
      </c>
      <c r="Q45" s="176"/>
      <c r="R45" s="224"/>
      <c r="S45" s="224"/>
      <c r="T45" s="178"/>
      <c r="U45" s="199"/>
      <c r="V45" s="178"/>
      <c r="W45" s="178"/>
      <c r="X45" s="158">
        <f t="shared" si="14"/>
        <v>0</v>
      </c>
      <c r="Y45" s="158"/>
      <c r="Z45" s="158"/>
      <c r="AA45" s="158"/>
      <c r="AB45" s="158"/>
      <c r="AC45" s="158"/>
      <c r="AD45" s="155"/>
      <c r="AE45" s="159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ht="15" customHeight="1">
      <c r="A46" s="179" t="s">
        <v>93</v>
      </c>
      <c r="B46" s="223">
        <v>2275</v>
      </c>
      <c r="C46" s="213">
        <v>200</v>
      </c>
      <c r="D46" s="145"/>
      <c r="E46" s="145"/>
      <c r="F46" s="145"/>
      <c r="G46" s="145"/>
      <c r="H46" s="145"/>
      <c r="I46" s="218">
        <v>0</v>
      </c>
      <c r="J46" s="146"/>
      <c r="K46" s="145"/>
      <c r="L46" s="145"/>
      <c r="M46" s="218">
        <v>0</v>
      </c>
      <c r="N46" s="145"/>
      <c r="O46" s="145"/>
      <c r="P46" s="218">
        <v>0</v>
      </c>
      <c r="Q46" s="176"/>
      <c r="R46" s="177"/>
      <c r="S46" s="177"/>
      <c r="T46" s="178"/>
      <c r="U46" s="167"/>
      <c r="V46" s="178"/>
      <c r="W46" s="178"/>
      <c r="X46" s="158"/>
      <c r="Y46" s="158"/>
      <c r="Z46" s="158"/>
      <c r="AA46" s="158"/>
      <c r="AB46" s="158"/>
      <c r="AC46" s="158"/>
      <c r="AD46" s="155"/>
      <c r="AE46" s="159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64" ht="15" customHeight="1">
      <c r="A47" s="179" t="s">
        <v>94</v>
      </c>
      <c r="B47" s="2">
        <v>2276</v>
      </c>
      <c r="C47" s="225">
        <v>210</v>
      </c>
      <c r="D47" s="145">
        <f t="shared" si="11"/>
        <v>0</v>
      </c>
      <c r="E47" s="145">
        <f t="shared" si="11"/>
        <v>0</v>
      </c>
      <c r="F47" s="145">
        <f t="shared" si="11"/>
        <v>0</v>
      </c>
      <c r="G47" s="145">
        <f t="shared" si="11"/>
        <v>0</v>
      </c>
      <c r="H47" s="145">
        <f t="shared" si="11"/>
        <v>0</v>
      </c>
      <c r="I47" s="218">
        <v>0</v>
      </c>
      <c r="J47" s="146">
        <f t="shared" si="12"/>
        <v>0</v>
      </c>
      <c r="K47" s="145">
        <f t="shared" si="12"/>
        <v>0</v>
      </c>
      <c r="L47" s="145">
        <f t="shared" si="12"/>
        <v>0</v>
      </c>
      <c r="M47" s="218">
        <v>0</v>
      </c>
      <c r="N47" s="145">
        <f t="shared" si="13"/>
        <v>0</v>
      </c>
      <c r="O47" s="145">
        <f t="shared" si="13"/>
        <v>0</v>
      </c>
      <c r="P47" s="218">
        <v>0</v>
      </c>
      <c r="Q47" s="176"/>
      <c r="R47" s="177"/>
      <c r="S47" s="177"/>
      <c r="T47" s="178"/>
      <c r="U47" s="167"/>
      <c r="V47" s="178"/>
      <c r="W47" s="178"/>
      <c r="X47" s="158">
        <f t="shared" si="14"/>
        <v>0</v>
      </c>
      <c r="Y47" s="158"/>
      <c r="Z47" s="158"/>
      <c r="AA47" s="158"/>
      <c r="AB47" s="158"/>
      <c r="AC47" s="158"/>
      <c r="AD47" s="155"/>
      <c r="AE47" s="159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s="161" customFormat="1" ht="30.75" customHeight="1">
      <c r="A48" s="198" t="s">
        <v>95</v>
      </c>
      <c r="B48" s="226">
        <v>2280</v>
      </c>
      <c r="C48" s="227">
        <v>220</v>
      </c>
      <c r="D48" s="145">
        <f t="shared" si="11"/>
        <v>0</v>
      </c>
      <c r="E48" s="145">
        <f t="shared" si="11"/>
        <v>0</v>
      </c>
      <c r="F48" s="145">
        <f t="shared" si="11"/>
        <v>0</v>
      </c>
      <c r="G48" s="145">
        <f t="shared" si="11"/>
        <v>0</v>
      </c>
      <c r="H48" s="145">
        <f t="shared" si="11"/>
        <v>0</v>
      </c>
      <c r="I48" s="218">
        <v>0</v>
      </c>
      <c r="J48" s="146">
        <f t="shared" si="12"/>
        <v>0</v>
      </c>
      <c r="K48" s="145">
        <f t="shared" si="12"/>
        <v>0</v>
      </c>
      <c r="L48" s="145">
        <f t="shared" si="12"/>
        <v>0</v>
      </c>
      <c r="M48" s="218">
        <v>0</v>
      </c>
      <c r="N48" s="145">
        <f t="shared" si="13"/>
        <v>0</v>
      </c>
      <c r="O48" s="145">
        <f t="shared" si="13"/>
        <v>0</v>
      </c>
      <c r="P48" s="218">
        <v>0</v>
      </c>
      <c r="Q48" s="176">
        <f>Q49+Q50</f>
        <v>0</v>
      </c>
      <c r="R48" s="176"/>
      <c r="S48" s="176">
        <f aca="true" t="shared" si="15" ref="S48:AE48">S49+S50</f>
        <v>0</v>
      </c>
      <c r="T48" s="176">
        <f t="shared" si="15"/>
        <v>0</v>
      </c>
      <c r="U48" s="176">
        <f t="shared" si="15"/>
        <v>0</v>
      </c>
      <c r="V48" s="176">
        <f t="shared" si="15"/>
        <v>0</v>
      </c>
      <c r="W48" s="176">
        <f t="shared" si="15"/>
        <v>0</v>
      </c>
      <c r="X48" s="176">
        <f t="shared" si="15"/>
        <v>0</v>
      </c>
      <c r="Y48" s="176">
        <f t="shared" si="15"/>
        <v>0</v>
      </c>
      <c r="Z48" s="176">
        <f t="shared" si="15"/>
        <v>0</v>
      </c>
      <c r="AA48" s="176">
        <f t="shared" si="15"/>
        <v>0</v>
      </c>
      <c r="AB48" s="176">
        <f t="shared" si="15"/>
        <v>0</v>
      </c>
      <c r="AC48" s="176">
        <f t="shared" si="15"/>
        <v>0</v>
      </c>
      <c r="AD48" s="176">
        <f t="shared" si="15"/>
        <v>0</v>
      </c>
      <c r="AE48" s="176">
        <f t="shared" si="15"/>
        <v>0</v>
      </c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</row>
    <row r="49" spans="1:64" ht="27.75" customHeight="1">
      <c r="A49" s="171" t="s">
        <v>96</v>
      </c>
      <c r="B49" s="223">
        <v>2281</v>
      </c>
      <c r="C49" s="213">
        <v>230</v>
      </c>
      <c r="D49" s="145">
        <f t="shared" si="11"/>
        <v>0</v>
      </c>
      <c r="E49" s="145">
        <f t="shared" si="11"/>
        <v>0</v>
      </c>
      <c r="F49" s="145">
        <f t="shared" si="11"/>
        <v>0</v>
      </c>
      <c r="G49" s="145">
        <f t="shared" si="11"/>
        <v>0</v>
      </c>
      <c r="H49" s="145">
        <f t="shared" si="11"/>
        <v>0</v>
      </c>
      <c r="I49" s="218">
        <v>0</v>
      </c>
      <c r="J49" s="146">
        <f t="shared" si="12"/>
        <v>0</v>
      </c>
      <c r="K49" s="145">
        <f t="shared" si="12"/>
        <v>0</v>
      </c>
      <c r="L49" s="145">
        <f t="shared" si="12"/>
        <v>0</v>
      </c>
      <c r="M49" s="218">
        <v>0</v>
      </c>
      <c r="N49" s="145">
        <f t="shared" si="13"/>
        <v>0</v>
      </c>
      <c r="O49" s="145">
        <f t="shared" si="13"/>
        <v>0</v>
      </c>
      <c r="P49" s="218">
        <v>0</v>
      </c>
      <c r="Q49" s="176"/>
      <c r="R49" s="177"/>
      <c r="S49" s="177">
        <f>S51+S50</f>
        <v>0</v>
      </c>
      <c r="T49" s="178">
        <f>T51+T50</f>
        <v>0</v>
      </c>
      <c r="U49" s="199"/>
      <c r="V49" s="178"/>
      <c r="W49" s="178"/>
      <c r="X49" s="158">
        <f t="shared" si="14"/>
        <v>0</v>
      </c>
      <c r="Y49" s="158"/>
      <c r="Z49" s="158"/>
      <c r="AA49" s="158"/>
      <c r="AB49" s="158"/>
      <c r="AC49" s="158"/>
      <c r="AD49" s="155"/>
      <c r="AE49" s="159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s="161" customFormat="1" ht="45.75" customHeight="1">
      <c r="A50" s="171" t="s">
        <v>97</v>
      </c>
      <c r="B50" s="223">
        <v>2282</v>
      </c>
      <c r="C50" s="213">
        <v>240</v>
      </c>
      <c r="D50" s="145">
        <f t="shared" si="11"/>
        <v>0</v>
      </c>
      <c r="E50" s="145">
        <f t="shared" si="11"/>
        <v>0</v>
      </c>
      <c r="F50" s="145">
        <f t="shared" si="11"/>
        <v>0</v>
      </c>
      <c r="G50" s="145">
        <f t="shared" si="11"/>
        <v>0</v>
      </c>
      <c r="H50" s="145">
        <f t="shared" si="11"/>
        <v>0</v>
      </c>
      <c r="I50" s="218">
        <v>0</v>
      </c>
      <c r="J50" s="146">
        <f t="shared" si="12"/>
        <v>0</v>
      </c>
      <c r="K50" s="145">
        <f t="shared" si="12"/>
        <v>0</v>
      </c>
      <c r="L50" s="145">
        <f t="shared" si="12"/>
        <v>0</v>
      </c>
      <c r="M50" s="218">
        <v>0</v>
      </c>
      <c r="N50" s="145">
        <f t="shared" si="13"/>
        <v>0</v>
      </c>
      <c r="O50" s="145">
        <f t="shared" si="13"/>
        <v>0</v>
      </c>
      <c r="P50" s="218">
        <v>0</v>
      </c>
      <c r="Q50" s="191"/>
      <c r="R50" s="177"/>
      <c r="S50" s="177"/>
      <c r="T50" s="178"/>
      <c r="U50" s="167"/>
      <c r="V50" s="178"/>
      <c r="W50" s="178"/>
      <c r="X50" s="158">
        <f t="shared" si="14"/>
        <v>0</v>
      </c>
      <c r="Y50" s="158"/>
      <c r="Z50" s="158"/>
      <c r="AA50" s="158"/>
      <c r="AB50" s="158"/>
      <c r="AC50" s="158"/>
      <c r="AD50" s="158"/>
      <c r="AE50" s="159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</row>
    <row r="51" spans="1:64" ht="15.75" customHeight="1" thickBot="1">
      <c r="A51" s="228" t="s">
        <v>98</v>
      </c>
      <c r="B51" s="229">
        <v>2400</v>
      </c>
      <c r="C51" s="230">
        <v>250</v>
      </c>
      <c r="D51" s="231">
        <f t="shared" si="11"/>
        <v>0</v>
      </c>
      <c r="E51" s="145">
        <f t="shared" si="11"/>
        <v>0</v>
      </c>
      <c r="F51" s="145">
        <f t="shared" si="11"/>
        <v>0</v>
      </c>
      <c r="G51" s="145">
        <f t="shared" si="11"/>
        <v>0</v>
      </c>
      <c r="H51" s="145">
        <f t="shared" si="11"/>
        <v>0</v>
      </c>
      <c r="I51" s="218">
        <v>0</v>
      </c>
      <c r="J51" s="146">
        <f t="shared" si="12"/>
        <v>0</v>
      </c>
      <c r="K51" s="145">
        <f t="shared" si="12"/>
        <v>0</v>
      </c>
      <c r="L51" s="145">
        <f t="shared" si="12"/>
        <v>0</v>
      </c>
      <c r="M51" s="218">
        <v>0</v>
      </c>
      <c r="N51" s="145">
        <f t="shared" si="13"/>
        <v>0</v>
      </c>
      <c r="O51" s="145">
        <f t="shared" si="13"/>
        <v>0</v>
      </c>
      <c r="P51" s="218">
        <v>0</v>
      </c>
      <c r="Q51" s="232">
        <f>Q52+Q53</f>
        <v>0</v>
      </c>
      <c r="R51" s="232">
        <f aca="true" t="shared" si="16" ref="R51:Z51">R52+R53</f>
        <v>0</v>
      </c>
      <c r="S51" s="232">
        <f t="shared" si="16"/>
        <v>0</v>
      </c>
      <c r="T51" s="232">
        <f t="shared" si="16"/>
        <v>0</v>
      </c>
      <c r="U51" s="232">
        <f t="shared" si="16"/>
        <v>0</v>
      </c>
      <c r="V51" s="232">
        <f t="shared" si="16"/>
        <v>0</v>
      </c>
      <c r="W51" s="232">
        <f t="shared" si="16"/>
        <v>0</v>
      </c>
      <c r="X51" s="232">
        <f t="shared" si="16"/>
        <v>0</v>
      </c>
      <c r="Y51" s="232">
        <f t="shared" si="16"/>
        <v>0</v>
      </c>
      <c r="Z51" s="232">
        <f t="shared" si="16"/>
        <v>0</v>
      </c>
      <c r="AA51" s="158"/>
      <c r="AB51" s="158"/>
      <c r="AC51" s="158"/>
      <c r="AD51" s="155"/>
      <c r="AE51" s="159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64" ht="15.75" customHeight="1">
      <c r="A52" s="233" t="s">
        <v>99</v>
      </c>
      <c r="B52" s="229">
        <v>2410</v>
      </c>
      <c r="C52" s="227">
        <v>260</v>
      </c>
      <c r="D52" s="231"/>
      <c r="E52" s="145"/>
      <c r="F52" s="145"/>
      <c r="G52" s="145"/>
      <c r="H52" s="145"/>
      <c r="I52" s="218">
        <v>0</v>
      </c>
      <c r="J52" s="146"/>
      <c r="K52" s="145"/>
      <c r="L52" s="145"/>
      <c r="M52" s="218">
        <v>0</v>
      </c>
      <c r="N52" s="145"/>
      <c r="O52" s="145"/>
      <c r="P52" s="218">
        <v>0</v>
      </c>
      <c r="Q52" s="191"/>
      <c r="R52" s="234"/>
      <c r="S52" s="234"/>
      <c r="T52" s="235"/>
      <c r="U52" s="236"/>
      <c r="V52" s="235"/>
      <c r="W52" s="235"/>
      <c r="X52" s="237"/>
      <c r="Y52" s="237"/>
      <c r="Z52" s="237"/>
      <c r="AA52" s="158"/>
      <c r="AB52" s="158"/>
      <c r="AC52" s="158"/>
      <c r="AD52" s="155"/>
      <c r="AE52" s="159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64" ht="15.75" customHeight="1">
      <c r="A53" s="233" t="s">
        <v>100</v>
      </c>
      <c r="B53" s="229">
        <v>2420</v>
      </c>
      <c r="C53" s="227">
        <v>270</v>
      </c>
      <c r="D53" s="231"/>
      <c r="E53" s="145"/>
      <c r="F53" s="145"/>
      <c r="G53" s="145"/>
      <c r="H53" s="145"/>
      <c r="I53" s="218">
        <v>0</v>
      </c>
      <c r="J53" s="146"/>
      <c r="K53" s="145"/>
      <c r="L53" s="145"/>
      <c r="M53" s="218">
        <v>0</v>
      </c>
      <c r="N53" s="145"/>
      <c r="O53" s="145"/>
      <c r="P53" s="218">
        <v>0</v>
      </c>
      <c r="Q53" s="191"/>
      <c r="R53" s="234"/>
      <c r="S53" s="234"/>
      <c r="T53" s="235"/>
      <c r="U53" s="236"/>
      <c r="V53" s="235"/>
      <c r="W53" s="235"/>
      <c r="X53" s="237"/>
      <c r="Y53" s="237"/>
      <c r="Z53" s="237"/>
      <c r="AA53" s="158"/>
      <c r="AB53" s="158"/>
      <c r="AC53" s="158"/>
      <c r="AD53" s="155"/>
      <c r="AE53" s="159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64" s="161" customFormat="1" ht="15" customHeight="1">
      <c r="A54" s="238" t="s">
        <v>101</v>
      </c>
      <c r="B54" s="239">
        <v>2600</v>
      </c>
      <c r="C54" s="240">
        <v>280</v>
      </c>
      <c r="D54" s="145">
        <f t="shared" si="11"/>
        <v>0</v>
      </c>
      <c r="E54" s="145">
        <f t="shared" si="11"/>
        <v>0</v>
      </c>
      <c r="F54" s="145">
        <f t="shared" si="11"/>
        <v>0</v>
      </c>
      <c r="G54" s="145">
        <f t="shared" si="11"/>
        <v>0</v>
      </c>
      <c r="H54" s="145">
        <f t="shared" si="11"/>
        <v>0</v>
      </c>
      <c r="I54" s="218">
        <v>0</v>
      </c>
      <c r="J54" s="146">
        <f t="shared" si="12"/>
        <v>0</v>
      </c>
      <c r="K54" s="145">
        <f t="shared" si="12"/>
        <v>0</v>
      </c>
      <c r="L54" s="145">
        <f t="shared" si="12"/>
        <v>0</v>
      </c>
      <c r="M54" s="218">
        <v>0</v>
      </c>
      <c r="N54" s="145">
        <f t="shared" si="13"/>
        <v>0</v>
      </c>
      <c r="O54" s="145">
        <f t="shared" si="13"/>
        <v>0</v>
      </c>
      <c r="P54" s="218">
        <v>0</v>
      </c>
      <c r="Q54" s="176">
        <f>Q55+Q56+Q57+Q62</f>
        <v>0</v>
      </c>
      <c r="R54" s="176">
        <f aca="true" t="shared" si="17" ref="R54:Z54">R55+R56+R57+R62</f>
        <v>0</v>
      </c>
      <c r="S54" s="176">
        <f t="shared" si="17"/>
        <v>0</v>
      </c>
      <c r="T54" s="176">
        <f t="shared" si="17"/>
        <v>0</v>
      </c>
      <c r="U54" s="176">
        <f t="shared" si="17"/>
        <v>0</v>
      </c>
      <c r="V54" s="176">
        <f t="shared" si="17"/>
        <v>0</v>
      </c>
      <c r="W54" s="176">
        <f t="shared" si="17"/>
        <v>0</v>
      </c>
      <c r="X54" s="176">
        <f t="shared" si="17"/>
        <v>0</v>
      </c>
      <c r="Y54" s="176">
        <f t="shared" si="17"/>
        <v>0</v>
      </c>
      <c r="Z54" s="176">
        <f t="shared" si="17"/>
        <v>0</v>
      </c>
      <c r="AA54" s="158"/>
      <c r="AB54" s="158"/>
      <c r="AC54" s="158"/>
      <c r="AD54" s="158"/>
      <c r="AE54" s="159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</row>
    <row r="55" spans="1:64" s="161" customFormat="1" ht="15" customHeight="1">
      <c r="A55" s="171" t="s">
        <v>102</v>
      </c>
      <c r="B55" s="241">
        <v>2610</v>
      </c>
      <c r="C55" s="241">
        <v>290</v>
      </c>
      <c r="D55" s="145">
        <f t="shared" si="11"/>
        <v>0</v>
      </c>
      <c r="E55" s="145">
        <f t="shared" si="11"/>
        <v>0</v>
      </c>
      <c r="F55" s="145">
        <f t="shared" si="11"/>
        <v>0</v>
      </c>
      <c r="G55" s="145">
        <f t="shared" si="11"/>
        <v>0</v>
      </c>
      <c r="H55" s="145">
        <f t="shared" si="11"/>
        <v>0</v>
      </c>
      <c r="I55" s="218">
        <v>0</v>
      </c>
      <c r="J55" s="146">
        <f t="shared" si="12"/>
        <v>0</v>
      </c>
      <c r="K55" s="145">
        <f t="shared" si="12"/>
        <v>0</v>
      </c>
      <c r="L55" s="145">
        <f t="shared" si="12"/>
        <v>0</v>
      </c>
      <c r="M55" s="218">
        <v>0</v>
      </c>
      <c r="N55" s="145">
        <f t="shared" si="13"/>
        <v>0</v>
      </c>
      <c r="O55" s="145">
        <f t="shared" si="13"/>
        <v>0</v>
      </c>
      <c r="P55" s="218">
        <v>0</v>
      </c>
      <c r="Q55" s="220"/>
      <c r="R55" s="242"/>
      <c r="S55" s="242">
        <f>S59+S56+S58+S63</f>
        <v>0</v>
      </c>
      <c r="T55" s="242">
        <f>T59+T56+T58+T63</f>
        <v>0</v>
      </c>
      <c r="U55" s="243"/>
      <c r="V55" s="242"/>
      <c r="W55" s="242"/>
      <c r="X55" s="158">
        <f t="shared" si="14"/>
        <v>0</v>
      </c>
      <c r="Y55" s="242"/>
      <c r="Z55" s="242"/>
      <c r="AA55" s="158"/>
      <c r="AB55" s="158"/>
      <c r="AC55" s="158"/>
      <c r="AD55" s="158"/>
      <c r="AE55" s="159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</row>
    <row r="56" spans="1:64" s="161" customFormat="1" ht="18" customHeight="1">
      <c r="A56" s="198" t="s">
        <v>103</v>
      </c>
      <c r="B56" s="223">
        <v>2620</v>
      </c>
      <c r="C56" s="213">
        <v>300</v>
      </c>
      <c r="D56" s="145">
        <f t="shared" si="11"/>
        <v>0</v>
      </c>
      <c r="E56" s="145">
        <f t="shared" si="11"/>
        <v>0</v>
      </c>
      <c r="F56" s="145">
        <f t="shared" si="11"/>
        <v>0</v>
      </c>
      <c r="G56" s="145">
        <f t="shared" si="11"/>
        <v>0</v>
      </c>
      <c r="H56" s="145">
        <f t="shared" si="11"/>
        <v>0</v>
      </c>
      <c r="I56" s="218">
        <v>0</v>
      </c>
      <c r="J56" s="146">
        <f t="shared" si="12"/>
        <v>0</v>
      </c>
      <c r="K56" s="145">
        <f t="shared" si="12"/>
        <v>0</v>
      </c>
      <c r="L56" s="145">
        <f t="shared" si="12"/>
        <v>0</v>
      </c>
      <c r="M56" s="218">
        <v>0</v>
      </c>
      <c r="N56" s="145">
        <f t="shared" si="13"/>
        <v>0</v>
      </c>
      <c r="O56" s="145">
        <f t="shared" si="13"/>
        <v>0</v>
      </c>
      <c r="P56" s="218">
        <v>0</v>
      </c>
      <c r="Q56" s="176"/>
      <c r="R56" s="244"/>
      <c r="S56" s="244"/>
      <c r="T56" s="178"/>
      <c r="U56" s="167"/>
      <c r="V56" s="178"/>
      <c r="W56" s="178"/>
      <c r="X56" s="158">
        <f t="shared" si="14"/>
        <v>0</v>
      </c>
      <c r="Y56" s="158"/>
      <c r="Z56" s="158"/>
      <c r="AA56" s="158"/>
      <c r="AB56" s="158"/>
      <c r="AC56" s="158"/>
      <c r="AD56" s="158"/>
      <c r="AE56" s="159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</row>
    <row r="57" spans="1:64" s="161" customFormat="1" ht="27.75" customHeight="1">
      <c r="A57" s="198" t="s">
        <v>104</v>
      </c>
      <c r="B57" s="223">
        <v>2630</v>
      </c>
      <c r="C57" s="213">
        <v>310</v>
      </c>
      <c r="D57" s="145"/>
      <c r="E57" s="145"/>
      <c r="F57" s="145"/>
      <c r="G57" s="145"/>
      <c r="H57" s="145"/>
      <c r="I57" s="218">
        <v>0</v>
      </c>
      <c r="J57" s="146"/>
      <c r="K57" s="145"/>
      <c r="L57" s="145"/>
      <c r="M57" s="218">
        <v>0</v>
      </c>
      <c r="N57" s="145"/>
      <c r="O57" s="145"/>
      <c r="P57" s="218">
        <v>0</v>
      </c>
      <c r="Q57" s="176"/>
      <c r="R57" s="245"/>
      <c r="S57" s="245"/>
      <c r="T57" s="246"/>
      <c r="U57" s="247"/>
      <c r="V57" s="246"/>
      <c r="W57" s="246"/>
      <c r="X57" s="237"/>
      <c r="Y57" s="237"/>
      <c r="Z57" s="237"/>
      <c r="AA57" s="158"/>
      <c r="AB57" s="158"/>
      <c r="AC57" s="158"/>
      <c r="AD57" s="158"/>
      <c r="AE57" s="248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</row>
    <row r="58" spans="1:64" s="161" customFormat="1" ht="18.75" customHeight="1">
      <c r="A58" s="249" t="s">
        <v>105</v>
      </c>
      <c r="B58" s="250">
        <v>2700</v>
      </c>
      <c r="C58" s="250">
        <v>320</v>
      </c>
      <c r="D58" s="145">
        <f t="shared" si="11"/>
        <v>0</v>
      </c>
      <c r="E58" s="145">
        <f t="shared" si="11"/>
        <v>0</v>
      </c>
      <c r="F58" s="145">
        <f t="shared" si="11"/>
        <v>0</v>
      </c>
      <c r="G58" s="145">
        <f t="shared" si="11"/>
        <v>0</v>
      </c>
      <c r="H58" s="145">
        <f t="shared" si="11"/>
        <v>0</v>
      </c>
      <c r="I58" s="218">
        <v>0</v>
      </c>
      <c r="J58" s="146">
        <f t="shared" si="12"/>
        <v>0</v>
      </c>
      <c r="K58" s="145">
        <f t="shared" si="12"/>
        <v>0</v>
      </c>
      <c r="L58" s="145">
        <f t="shared" si="12"/>
        <v>0</v>
      </c>
      <c r="M58" s="218">
        <v>0</v>
      </c>
      <c r="N58" s="145">
        <f t="shared" si="13"/>
        <v>0</v>
      </c>
      <c r="O58" s="145">
        <f t="shared" si="13"/>
        <v>0</v>
      </c>
      <c r="P58" s="218">
        <v>0</v>
      </c>
      <c r="Q58" s="176">
        <f>Q59+Q60+N61</f>
        <v>0</v>
      </c>
      <c r="R58" s="176"/>
      <c r="S58" s="176">
        <f aca="true" t="shared" si="18" ref="S58:Z58">S59+S60+Q61</f>
        <v>0</v>
      </c>
      <c r="T58" s="176">
        <f t="shared" si="18"/>
        <v>0</v>
      </c>
      <c r="U58" s="176">
        <f t="shared" si="18"/>
        <v>0</v>
      </c>
      <c r="V58" s="176">
        <f t="shared" si="18"/>
        <v>0</v>
      </c>
      <c r="W58" s="176">
        <f t="shared" si="18"/>
        <v>0</v>
      </c>
      <c r="X58" s="176">
        <f t="shared" si="18"/>
        <v>0</v>
      </c>
      <c r="Y58" s="176">
        <f t="shared" si="18"/>
        <v>0</v>
      </c>
      <c r="Z58" s="176">
        <f t="shared" si="18"/>
        <v>0</v>
      </c>
      <c r="AA58" s="158"/>
      <c r="AB58" s="158"/>
      <c r="AC58" s="158"/>
      <c r="AD58" s="158"/>
      <c r="AE58" s="158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</row>
    <row r="59" spans="1:64" s="161" customFormat="1" ht="17.25" customHeight="1">
      <c r="A59" s="179" t="s">
        <v>106</v>
      </c>
      <c r="B59" s="223">
        <v>2710</v>
      </c>
      <c r="C59" s="213">
        <v>330</v>
      </c>
      <c r="D59" s="145">
        <f t="shared" si="11"/>
        <v>0</v>
      </c>
      <c r="E59" s="145">
        <f t="shared" si="11"/>
        <v>0</v>
      </c>
      <c r="F59" s="145">
        <f t="shared" si="11"/>
        <v>0</v>
      </c>
      <c r="G59" s="145">
        <f t="shared" si="11"/>
        <v>0</v>
      </c>
      <c r="H59" s="145">
        <f t="shared" si="11"/>
        <v>0</v>
      </c>
      <c r="I59" s="218">
        <v>0</v>
      </c>
      <c r="J59" s="146">
        <f t="shared" si="12"/>
        <v>0</v>
      </c>
      <c r="K59" s="145">
        <f t="shared" si="12"/>
        <v>0</v>
      </c>
      <c r="L59" s="145">
        <f t="shared" si="12"/>
        <v>0</v>
      </c>
      <c r="M59" s="218">
        <v>0</v>
      </c>
      <c r="N59" s="145">
        <f t="shared" si="13"/>
        <v>0</v>
      </c>
      <c r="O59" s="145">
        <f t="shared" si="13"/>
        <v>0</v>
      </c>
      <c r="P59" s="218">
        <v>0</v>
      </c>
      <c r="Q59" s="176"/>
      <c r="R59" s="178"/>
      <c r="S59" s="178">
        <f>S60+S62+S61</f>
        <v>0</v>
      </c>
      <c r="T59" s="178">
        <f>T60+T62+T61</f>
        <v>0</v>
      </c>
      <c r="U59" s="199"/>
      <c r="V59" s="178"/>
      <c r="W59" s="178"/>
      <c r="X59" s="158">
        <f t="shared" si="14"/>
        <v>0</v>
      </c>
      <c r="Y59" s="178"/>
      <c r="Z59" s="178"/>
      <c r="AA59" s="158"/>
      <c r="AB59" s="158"/>
      <c r="AC59" s="158"/>
      <c r="AD59" s="158"/>
      <c r="AE59" s="159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</row>
    <row r="60" spans="1:31" ht="17.25" customHeight="1">
      <c r="A60" s="179" t="s">
        <v>107</v>
      </c>
      <c r="B60" s="223">
        <v>2720</v>
      </c>
      <c r="C60" s="213">
        <v>340</v>
      </c>
      <c r="D60" s="145">
        <f t="shared" si="11"/>
        <v>0</v>
      </c>
      <c r="E60" s="145">
        <f t="shared" si="11"/>
        <v>0</v>
      </c>
      <c r="F60" s="145">
        <f t="shared" si="11"/>
        <v>0</v>
      </c>
      <c r="G60" s="145">
        <f t="shared" si="11"/>
        <v>0</v>
      </c>
      <c r="H60" s="145">
        <f t="shared" si="11"/>
        <v>0</v>
      </c>
      <c r="I60" s="218">
        <v>0</v>
      </c>
      <c r="J60" s="146">
        <f t="shared" si="12"/>
        <v>0</v>
      </c>
      <c r="K60" s="145">
        <f t="shared" si="12"/>
        <v>0</v>
      </c>
      <c r="L60" s="145">
        <f t="shared" si="12"/>
        <v>0</v>
      </c>
      <c r="M60" s="218">
        <v>0</v>
      </c>
      <c r="N60" s="145">
        <f t="shared" si="13"/>
        <v>0</v>
      </c>
      <c r="O60" s="145">
        <f t="shared" si="13"/>
        <v>0</v>
      </c>
      <c r="P60" s="218">
        <v>0</v>
      </c>
      <c r="Q60" s="176"/>
      <c r="R60" s="244"/>
      <c r="S60" s="244"/>
      <c r="T60" s="178"/>
      <c r="U60" s="167"/>
      <c r="V60" s="178"/>
      <c r="W60" s="178"/>
      <c r="X60" s="158">
        <f t="shared" si="14"/>
        <v>0</v>
      </c>
      <c r="Y60" s="251"/>
      <c r="Z60" s="251"/>
      <c r="AA60" s="252"/>
      <c r="AB60" s="252"/>
      <c r="AC60" s="252"/>
      <c r="AD60" s="253"/>
      <c r="AE60" s="254"/>
    </row>
    <row r="61" spans="1:31" s="160" customFormat="1" ht="15" customHeight="1">
      <c r="A61" s="179" t="s">
        <v>108</v>
      </c>
      <c r="B61" s="223">
        <v>2730</v>
      </c>
      <c r="C61" s="213">
        <v>350</v>
      </c>
      <c r="D61" s="145">
        <f t="shared" si="11"/>
        <v>0</v>
      </c>
      <c r="E61" s="145">
        <f t="shared" si="11"/>
        <v>0</v>
      </c>
      <c r="F61" s="145">
        <f t="shared" si="11"/>
        <v>0</v>
      </c>
      <c r="G61" s="145">
        <f t="shared" si="11"/>
        <v>0</v>
      </c>
      <c r="H61" s="145">
        <f t="shared" si="11"/>
        <v>0</v>
      </c>
      <c r="I61" s="218">
        <v>0</v>
      </c>
      <c r="J61" s="146">
        <f t="shared" si="12"/>
        <v>0</v>
      </c>
      <c r="K61" s="145">
        <f t="shared" si="12"/>
        <v>0</v>
      </c>
      <c r="L61" s="145">
        <f t="shared" si="12"/>
        <v>0</v>
      </c>
      <c r="M61" s="218">
        <v>0</v>
      </c>
      <c r="N61" s="145">
        <f t="shared" si="13"/>
        <v>0</v>
      </c>
      <c r="O61" s="145">
        <f t="shared" si="13"/>
        <v>0</v>
      </c>
      <c r="P61" s="218">
        <v>0</v>
      </c>
      <c r="Q61" s="176"/>
      <c r="R61" s="244"/>
      <c r="S61" s="244"/>
      <c r="T61" s="178"/>
      <c r="U61" s="167"/>
      <c r="V61" s="178"/>
      <c r="W61" s="178"/>
      <c r="X61" s="158">
        <f t="shared" si="14"/>
        <v>0</v>
      </c>
      <c r="Y61" s="196"/>
      <c r="Z61" s="196"/>
      <c r="AA61" s="196"/>
      <c r="AB61" s="196"/>
      <c r="AC61" s="196"/>
      <c r="AD61" s="196"/>
      <c r="AE61" s="255"/>
    </row>
    <row r="62" spans="1:144" s="258" customFormat="1" ht="17.25" customHeight="1">
      <c r="A62" s="249" t="s">
        <v>109</v>
      </c>
      <c r="B62" s="256">
        <v>2800</v>
      </c>
      <c r="C62" s="227">
        <v>360</v>
      </c>
      <c r="D62" s="145">
        <f t="shared" si="11"/>
        <v>0</v>
      </c>
      <c r="E62" s="145">
        <f t="shared" si="11"/>
        <v>0</v>
      </c>
      <c r="F62" s="145">
        <f t="shared" si="11"/>
        <v>0</v>
      </c>
      <c r="G62" s="145">
        <f t="shared" si="11"/>
        <v>0</v>
      </c>
      <c r="H62" s="145">
        <f t="shared" si="11"/>
        <v>0</v>
      </c>
      <c r="I62" s="218">
        <v>0</v>
      </c>
      <c r="J62" s="146">
        <f t="shared" si="12"/>
        <v>0</v>
      </c>
      <c r="K62" s="145">
        <f t="shared" si="12"/>
        <v>0</v>
      </c>
      <c r="L62" s="145">
        <f t="shared" si="12"/>
        <v>0</v>
      </c>
      <c r="M62" s="218">
        <v>0</v>
      </c>
      <c r="N62" s="145">
        <f t="shared" si="13"/>
        <v>0</v>
      </c>
      <c r="O62" s="145">
        <f t="shared" si="13"/>
        <v>0</v>
      </c>
      <c r="P62" s="218">
        <v>0</v>
      </c>
      <c r="Q62" s="176"/>
      <c r="R62" s="244"/>
      <c r="S62" s="244"/>
      <c r="T62" s="178"/>
      <c r="U62" s="167"/>
      <c r="V62" s="178"/>
      <c r="W62" s="178"/>
      <c r="X62" s="158">
        <f t="shared" si="14"/>
        <v>0</v>
      </c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7"/>
      <c r="CP62" s="257"/>
      <c r="CQ62" s="257"/>
      <c r="CR62" s="257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57"/>
      <c r="DD62" s="257"/>
      <c r="DE62" s="257"/>
      <c r="DF62" s="257"/>
      <c r="DG62" s="257"/>
      <c r="DH62" s="257"/>
      <c r="DI62" s="257"/>
      <c r="DJ62" s="257"/>
      <c r="DK62" s="257"/>
      <c r="DL62" s="257"/>
      <c r="DM62" s="257"/>
      <c r="DN62" s="257"/>
      <c r="DO62" s="257"/>
      <c r="DP62" s="257"/>
      <c r="DQ62" s="257"/>
      <c r="DR62" s="257"/>
      <c r="DS62" s="257"/>
      <c r="DT62" s="257"/>
      <c r="DU62" s="257"/>
      <c r="DV62" s="257"/>
      <c r="DW62" s="257"/>
      <c r="DX62" s="257"/>
      <c r="DY62" s="257"/>
      <c r="DZ62" s="257"/>
      <c r="EA62" s="257"/>
      <c r="EB62" s="257"/>
      <c r="EC62" s="257"/>
      <c r="ED62" s="257"/>
      <c r="EE62" s="257"/>
      <c r="EF62" s="257"/>
      <c r="EG62" s="257"/>
      <c r="EH62" s="257"/>
      <c r="EI62" s="257"/>
      <c r="EJ62" s="257"/>
      <c r="EK62" s="257"/>
      <c r="EL62" s="257"/>
      <c r="EM62" s="257"/>
      <c r="EN62" s="257"/>
    </row>
    <row r="63" spans="1:31" ht="15" customHeight="1">
      <c r="A63" s="230" t="s">
        <v>110</v>
      </c>
      <c r="B63" s="239">
        <v>3000</v>
      </c>
      <c r="C63" s="239">
        <v>370</v>
      </c>
      <c r="D63" s="147">
        <f t="shared" si="11"/>
        <v>2800000</v>
      </c>
      <c r="E63" s="145">
        <f t="shared" si="11"/>
        <v>0</v>
      </c>
      <c r="F63" s="145">
        <f t="shared" si="11"/>
        <v>0</v>
      </c>
      <c r="G63" s="145">
        <f t="shared" si="11"/>
        <v>0</v>
      </c>
      <c r="H63" s="145">
        <f t="shared" si="11"/>
        <v>0</v>
      </c>
      <c r="I63" s="218">
        <v>0</v>
      </c>
      <c r="J63" s="146">
        <f t="shared" si="12"/>
        <v>0</v>
      </c>
      <c r="K63" s="147">
        <f t="shared" si="12"/>
        <v>2718072.49</v>
      </c>
      <c r="L63" s="147">
        <f t="shared" si="12"/>
        <v>2718072.49</v>
      </c>
      <c r="M63" s="218">
        <v>0</v>
      </c>
      <c r="N63" s="147">
        <f t="shared" si="13"/>
        <v>2718072.49</v>
      </c>
      <c r="O63" s="145">
        <f t="shared" si="13"/>
        <v>0</v>
      </c>
      <c r="P63" s="218">
        <v>0</v>
      </c>
      <c r="Q63" s="176">
        <f>Q64+Q83</f>
        <v>2800000</v>
      </c>
      <c r="R63" s="176">
        <f aca="true" t="shared" si="19" ref="R63:Z63">R64+R83</f>
        <v>0</v>
      </c>
      <c r="S63" s="176">
        <f t="shared" si="19"/>
        <v>0</v>
      </c>
      <c r="T63" s="176">
        <f t="shared" si="19"/>
        <v>0</v>
      </c>
      <c r="U63" s="176">
        <f t="shared" si="19"/>
        <v>0</v>
      </c>
      <c r="V63" s="176">
        <f t="shared" si="19"/>
        <v>0</v>
      </c>
      <c r="W63" s="176">
        <f t="shared" si="19"/>
        <v>2718072.49</v>
      </c>
      <c r="X63" s="176">
        <f t="shared" si="19"/>
        <v>2718072.49</v>
      </c>
      <c r="Y63" s="176">
        <f t="shared" si="19"/>
        <v>2718072.49</v>
      </c>
      <c r="Z63" s="176">
        <f t="shared" si="19"/>
        <v>0</v>
      </c>
      <c r="AA63" s="176">
        <f>AA64+AA76+AA77+AA83</f>
        <v>0</v>
      </c>
      <c r="AB63" s="176">
        <f>AB64+AB76+AB77+AB83</f>
        <v>0</v>
      </c>
      <c r="AC63" s="257"/>
      <c r="AD63" s="257"/>
      <c r="AE63" s="257"/>
    </row>
    <row r="64" spans="1:31" ht="15.75" customHeight="1">
      <c r="A64" s="238" t="s">
        <v>111</v>
      </c>
      <c r="B64" s="239">
        <v>3100</v>
      </c>
      <c r="C64" s="239">
        <v>380</v>
      </c>
      <c r="D64" s="147">
        <f t="shared" si="11"/>
        <v>2800000</v>
      </c>
      <c r="E64" s="145">
        <f t="shared" si="11"/>
        <v>0</v>
      </c>
      <c r="F64" s="145">
        <f t="shared" si="11"/>
        <v>0</v>
      </c>
      <c r="G64" s="145">
        <f t="shared" si="11"/>
        <v>0</v>
      </c>
      <c r="H64" s="145">
        <f t="shared" si="11"/>
        <v>0</v>
      </c>
      <c r="I64" s="218">
        <v>0</v>
      </c>
      <c r="J64" s="146">
        <f t="shared" si="12"/>
        <v>0</v>
      </c>
      <c r="K64" s="147">
        <f t="shared" si="12"/>
        <v>2718072.49</v>
      </c>
      <c r="L64" s="147">
        <f t="shared" si="12"/>
        <v>2718072.49</v>
      </c>
      <c r="M64" s="218">
        <v>0</v>
      </c>
      <c r="N64" s="147">
        <f t="shared" si="13"/>
        <v>2718072.49</v>
      </c>
      <c r="O64" s="145">
        <f t="shared" si="13"/>
        <v>0</v>
      </c>
      <c r="P64" s="218">
        <v>0</v>
      </c>
      <c r="Q64" s="176">
        <f>Q65+Q66+Q69+Q72+Q76+Q77</f>
        <v>2800000</v>
      </c>
      <c r="R64" s="176">
        <f aca="true" t="shared" si="20" ref="R64:Z64">R65+R66+R69+R72+R76+R77</f>
        <v>0</v>
      </c>
      <c r="S64" s="176">
        <f t="shared" si="20"/>
        <v>0</v>
      </c>
      <c r="T64" s="176">
        <f t="shared" si="20"/>
        <v>0</v>
      </c>
      <c r="U64" s="176">
        <f t="shared" si="20"/>
        <v>0</v>
      </c>
      <c r="V64" s="176">
        <f t="shared" si="20"/>
        <v>0</v>
      </c>
      <c r="W64" s="176">
        <f t="shared" si="20"/>
        <v>2718072.49</v>
      </c>
      <c r="X64" s="176">
        <f t="shared" si="20"/>
        <v>2718072.49</v>
      </c>
      <c r="Y64" s="176">
        <f t="shared" si="20"/>
        <v>2718072.49</v>
      </c>
      <c r="Z64" s="176">
        <f t="shared" si="20"/>
        <v>0</v>
      </c>
      <c r="AA64" s="257"/>
      <c r="AB64" s="257"/>
      <c r="AC64" s="257"/>
      <c r="AD64" s="257"/>
      <c r="AE64" s="257"/>
    </row>
    <row r="65" spans="1:31" ht="18" customHeight="1">
      <c r="A65" s="198" t="s">
        <v>112</v>
      </c>
      <c r="B65" s="250">
        <v>3110</v>
      </c>
      <c r="C65" s="259">
        <v>390</v>
      </c>
      <c r="D65" s="145">
        <f t="shared" si="11"/>
        <v>0</v>
      </c>
      <c r="E65" s="145">
        <f t="shared" si="11"/>
        <v>0</v>
      </c>
      <c r="F65" s="145">
        <f t="shared" si="11"/>
        <v>0</v>
      </c>
      <c r="G65" s="145">
        <f t="shared" si="11"/>
        <v>0</v>
      </c>
      <c r="H65" s="145">
        <f t="shared" si="11"/>
        <v>0</v>
      </c>
      <c r="I65" s="218">
        <v>0</v>
      </c>
      <c r="J65" s="146">
        <f t="shared" si="12"/>
        <v>0</v>
      </c>
      <c r="K65" s="145">
        <f t="shared" si="12"/>
        <v>0</v>
      </c>
      <c r="L65" s="145">
        <f t="shared" si="12"/>
        <v>0</v>
      </c>
      <c r="M65" s="218">
        <v>0</v>
      </c>
      <c r="N65" s="145">
        <f t="shared" si="13"/>
        <v>0</v>
      </c>
      <c r="O65" s="145">
        <f t="shared" si="13"/>
        <v>0</v>
      </c>
      <c r="P65" s="218">
        <v>0</v>
      </c>
      <c r="Q65" s="176"/>
      <c r="R65" s="178"/>
      <c r="S65" s="178">
        <f>S66+S67+S71+S75</f>
        <v>0</v>
      </c>
      <c r="T65" s="178">
        <f>T66+T67+T71+T75</f>
        <v>0</v>
      </c>
      <c r="U65" s="178"/>
      <c r="V65" s="178"/>
      <c r="W65" s="178"/>
      <c r="X65" s="158">
        <f t="shared" si="14"/>
        <v>0</v>
      </c>
      <c r="Y65" s="178"/>
      <c r="Z65" s="178"/>
      <c r="AA65" s="257"/>
      <c r="AB65" s="257"/>
      <c r="AC65" s="257"/>
      <c r="AD65" s="257"/>
      <c r="AE65" s="257"/>
    </row>
    <row r="66" spans="1:31" ht="19.5" customHeight="1">
      <c r="A66" s="249" t="s">
        <v>113</v>
      </c>
      <c r="B66" s="250">
        <v>3120</v>
      </c>
      <c r="C66" s="259">
        <v>400</v>
      </c>
      <c r="D66" s="147">
        <f t="shared" si="11"/>
        <v>2800000</v>
      </c>
      <c r="E66" s="145">
        <f t="shared" si="11"/>
        <v>0</v>
      </c>
      <c r="F66" s="145">
        <f t="shared" si="11"/>
        <v>0</v>
      </c>
      <c r="G66" s="145">
        <f t="shared" si="11"/>
        <v>0</v>
      </c>
      <c r="H66" s="145">
        <f t="shared" si="11"/>
        <v>0</v>
      </c>
      <c r="I66" s="218">
        <v>0</v>
      </c>
      <c r="J66" s="146">
        <f t="shared" si="12"/>
        <v>0</v>
      </c>
      <c r="K66" s="147">
        <f t="shared" si="12"/>
        <v>2718072.49</v>
      </c>
      <c r="L66" s="147">
        <f t="shared" si="12"/>
        <v>2718072.49</v>
      </c>
      <c r="M66" s="218">
        <v>0</v>
      </c>
      <c r="N66" s="147">
        <f t="shared" si="13"/>
        <v>2718072.49</v>
      </c>
      <c r="O66" s="145">
        <f t="shared" si="13"/>
        <v>0</v>
      </c>
      <c r="P66" s="218">
        <v>0</v>
      </c>
      <c r="Q66" s="176">
        <f>Q67+Q68</f>
        <v>2800000</v>
      </c>
      <c r="R66" s="176">
        <f>R67+R68</f>
        <v>0</v>
      </c>
      <c r="S66" s="176">
        <f aca="true" t="shared" si="21" ref="S66:Z66">S67+S68</f>
        <v>0</v>
      </c>
      <c r="T66" s="176">
        <f t="shared" si="21"/>
        <v>0</v>
      </c>
      <c r="U66" s="176">
        <f t="shared" si="21"/>
        <v>0</v>
      </c>
      <c r="V66" s="176">
        <f t="shared" si="21"/>
        <v>0</v>
      </c>
      <c r="W66" s="176">
        <f t="shared" si="21"/>
        <v>2718072.49</v>
      </c>
      <c r="X66" s="176">
        <f t="shared" si="21"/>
        <v>2718072.49</v>
      </c>
      <c r="Y66" s="176">
        <f t="shared" si="21"/>
        <v>2718072.49</v>
      </c>
      <c r="Z66" s="176">
        <f t="shared" si="21"/>
        <v>0</v>
      </c>
      <c r="AA66" s="257"/>
      <c r="AB66" s="257"/>
      <c r="AC66" s="257"/>
      <c r="AD66" s="257"/>
      <c r="AE66" s="257"/>
    </row>
    <row r="67" spans="1:31" ht="17.25" customHeight="1">
      <c r="A67" s="179" t="s">
        <v>114</v>
      </c>
      <c r="B67" s="260">
        <v>3121</v>
      </c>
      <c r="C67" s="261">
        <v>410</v>
      </c>
      <c r="D67" s="147">
        <f t="shared" si="11"/>
        <v>2800000</v>
      </c>
      <c r="E67" s="145">
        <f t="shared" si="11"/>
        <v>0</v>
      </c>
      <c r="F67" s="145">
        <f t="shared" si="11"/>
        <v>0</v>
      </c>
      <c r="G67" s="145">
        <f t="shared" si="11"/>
        <v>0</v>
      </c>
      <c r="H67" s="145">
        <f t="shared" si="11"/>
        <v>0</v>
      </c>
      <c r="I67" s="218">
        <v>0</v>
      </c>
      <c r="J67" s="146">
        <f t="shared" si="12"/>
        <v>0</v>
      </c>
      <c r="K67" s="147">
        <f t="shared" si="12"/>
        <v>2718072.49</v>
      </c>
      <c r="L67" s="147">
        <f t="shared" si="12"/>
        <v>2718072.49</v>
      </c>
      <c r="M67" s="218">
        <v>0</v>
      </c>
      <c r="N67" s="147">
        <f t="shared" si="13"/>
        <v>2718072.49</v>
      </c>
      <c r="O67" s="145">
        <f t="shared" si="13"/>
        <v>0</v>
      </c>
      <c r="P67" s="218">
        <v>0</v>
      </c>
      <c r="Q67" s="176">
        <v>2800000</v>
      </c>
      <c r="R67" s="178"/>
      <c r="S67" s="178"/>
      <c r="T67" s="178"/>
      <c r="U67" s="178"/>
      <c r="V67" s="178"/>
      <c r="W67" s="178">
        <v>2718072.49</v>
      </c>
      <c r="X67" s="158">
        <f t="shared" si="14"/>
        <v>2718072.49</v>
      </c>
      <c r="Y67" s="178">
        <v>2718072.49</v>
      </c>
      <c r="Z67" s="178"/>
      <c r="AA67" s="257"/>
      <c r="AB67" s="257"/>
      <c r="AC67" s="257"/>
      <c r="AD67" s="257"/>
      <c r="AE67" s="257"/>
    </row>
    <row r="68" spans="1:31" s="111" customFormat="1" ht="17.25" customHeight="1">
      <c r="A68" s="179" t="s">
        <v>115</v>
      </c>
      <c r="B68" s="260">
        <v>3122</v>
      </c>
      <c r="C68" s="261">
        <v>420</v>
      </c>
      <c r="D68" s="145">
        <f t="shared" si="11"/>
        <v>0</v>
      </c>
      <c r="E68" s="145">
        <f t="shared" si="11"/>
        <v>0</v>
      </c>
      <c r="F68" s="145">
        <f t="shared" si="11"/>
        <v>0</v>
      </c>
      <c r="G68" s="145">
        <f t="shared" si="11"/>
        <v>0</v>
      </c>
      <c r="H68" s="145">
        <f t="shared" si="11"/>
        <v>0</v>
      </c>
      <c r="I68" s="218">
        <v>0</v>
      </c>
      <c r="J68" s="146">
        <f t="shared" si="12"/>
        <v>0</v>
      </c>
      <c r="K68" s="145">
        <f t="shared" si="12"/>
        <v>0</v>
      </c>
      <c r="L68" s="145">
        <f t="shared" si="12"/>
        <v>0</v>
      </c>
      <c r="M68" s="218">
        <v>0</v>
      </c>
      <c r="N68" s="145">
        <f t="shared" si="13"/>
        <v>0</v>
      </c>
      <c r="O68" s="145">
        <f t="shared" si="13"/>
        <v>0</v>
      </c>
      <c r="P68" s="218">
        <v>0</v>
      </c>
      <c r="Q68" s="191"/>
      <c r="R68" s="244"/>
      <c r="S68" s="262"/>
      <c r="T68" s="193"/>
      <c r="U68" s="167"/>
      <c r="V68" s="193"/>
      <c r="W68" s="193"/>
      <c r="X68" s="158">
        <f t="shared" si="14"/>
        <v>0</v>
      </c>
      <c r="Y68" s="257"/>
      <c r="Z68" s="257"/>
      <c r="AA68" s="257"/>
      <c r="AB68" s="257"/>
      <c r="AC68" s="257"/>
      <c r="AD68" s="257"/>
      <c r="AE68" s="257"/>
    </row>
    <row r="69" spans="1:31" ht="17.25" customHeight="1">
      <c r="A69" s="263" t="s">
        <v>116</v>
      </c>
      <c r="B69" s="264">
        <v>3130</v>
      </c>
      <c r="C69" s="265">
        <v>430</v>
      </c>
      <c r="D69" s="145">
        <f t="shared" si="11"/>
        <v>0</v>
      </c>
      <c r="E69" s="145">
        <f t="shared" si="11"/>
        <v>0</v>
      </c>
      <c r="F69" s="145">
        <f t="shared" si="11"/>
        <v>0</v>
      </c>
      <c r="G69" s="145">
        <f t="shared" si="11"/>
        <v>0</v>
      </c>
      <c r="H69" s="145">
        <f t="shared" si="11"/>
        <v>0</v>
      </c>
      <c r="I69" s="218">
        <v>0</v>
      </c>
      <c r="J69" s="146">
        <f t="shared" si="12"/>
        <v>0</v>
      </c>
      <c r="K69" s="145">
        <f t="shared" si="12"/>
        <v>0</v>
      </c>
      <c r="L69" s="145">
        <f t="shared" si="12"/>
        <v>0</v>
      </c>
      <c r="M69" s="218">
        <v>0</v>
      </c>
      <c r="N69" s="145">
        <f t="shared" si="13"/>
        <v>0</v>
      </c>
      <c r="O69" s="145">
        <f t="shared" si="13"/>
        <v>0</v>
      </c>
      <c r="P69" s="218">
        <v>0</v>
      </c>
      <c r="Q69" s="191">
        <f>Q70+Q71</f>
        <v>0</v>
      </c>
      <c r="R69" s="191">
        <f>R70+R71</f>
        <v>0</v>
      </c>
      <c r="S69" s="191">
        <f aca="true" t="shared" si="22" ref="S69:Z69">S70+S71</f>
        <v>0</v>
      </c>
      <c r="T69" s="191">
        <f t="shared" si="22"/>
        <v>0</v>
      </c>
      <c r="U69" s="191">
        <f t="shared" si="22"/>
        <v>0</v>
      </c>
      <c r="V69" s="191">
        <f t="shared" si="22"/>
        <v>0</v>
      </c>
      <c r="W69" s="191">
        <f t="shared" si="22"/>
        <v>0</v>
      </c>
      <c r="X69" s="191">
        <f t="shared" si="22"/>
        <v>0</v>
      </c>
      <c r="Y69" s="191">
        <f t="shared" si="22"/>
        <v>0</v>
      </c>
      <c r="Z69" s="191">
        <f t="shared" si="22"/>
        <v>0</v>
      </c>
      <c r="AA69" s="257"/>
      <c r="AB69" s="257"/>
      <c r="AC69" s="257"/>
      <c r="AD69" s="257"/>
      <c r="AE69" s="257"/>
    </row>
    <row r="70" spans="1:31" ht="17.25" customHeight="1">
      <c r="A70" s="179" t="s">
        <v>117</v>
      </c>
      <c r="B70" s="266">
        <v>3131</v>
      </c>
      <c r="C70" s="266">
        <v>440</v>
      </c>
      <c r="D70" s="145">
        <f t="shared" si="11"/>
        <v>0</v>
      </c>
      <c r="E70" s="145">
        <f t="shared" si="11"/>
        <v>0</v>
      </c>
      <c r="F70" s="145">
        <f t="shared" si="11"/>
        <v>0</v>
      </c>
      <c r="G70" s="145">
        <f t="shared" si="11"/>
        <v>0</v>
      </c>
      <c r="H70" s="145">
        <f t="shared" si="11"/>
        <v>0</v>
      </c>
      <c r="I70" s="218">
        <v>0</v>
      </c>
      <c r="J70" s="146">
        <f t="shared" si="12"/>
        <v>0</v>
      </c>
      <c r="K70" s="145">
        <f t="shared" si="12"/>
        <v>0</v>
      </c>
      <c r="L70" s="145">
        <f t="shared" si="12"/>
        <v>0</v>
      </c>
      <c r="M70" s="218">
        <v>0</v>
      </c>
      <c r="N70" s="145">
        <f t="shared" si="13"/>
        <v>0</v>
      </c>
      <c r="O70" s="145">
        <f t="shared" si="13"/>
        <v>0</v>
      </c>
      <c r="P70" s="218">
        <v>0</v>
      </c>
      <c r="Q70" s="191"/>
      <c r="R70" s="244"/>
      <c r="S70" s="262"/>
      <c r="T70" s="193"/>
      <c r="U70" s="167"/>
      <c r="V70" s="193"/>
      <c r="W70" s="193"/>
      <c r="X70" s="158">
        <f t="shared" si="14"/>
        <v>0</v>
      </c>
      <c r="Y70" s="257"/>
      <c r="Z70" s="257"/>
      <c r="AA70" s="257"/>
      <c r="AB70" s="257"/>
      <c r="AC70" s="257"/>
      <c r="AD70" s="257"/>
      <c r="AE70" s="257"/>
    </row>
    <row r="71" spans="1:31" ht="17.25" customHeight="1">
      <c r="A71" s="179" t="s">
        <v>118</v>
      </c>
      <c r="B71" s="267">
        <v>3132</v>
      </c>
      <c r="C71" s="267">
        <v>450</v>
      </c>
      <c r="D71" s="145">
        <f t="shared" si="11"/>
        <v>0</v>
      </c>
      <c r="E71" s="145">
        <f t="shared" si="11"/>
        <v>0</v>
      </c>
      <c r="F71" s="145">
        <f t="shared" si="11"/>
        <v>0</v>
      </c>
      <c r="G71" s="145">
        <f t="shared" si="11"/>
        <v>0</v>
      </c>
      <c r="H71" s="145">
        <f t="shared" si="11"/>
        <v>0</v>
      </c>
      <c r="I71" s="218">
        <v>0</v>
      </c>
      <c r="J71" s="146">
        <f t="shared" si="12"/>
        <v>0</v>
      </c>
      <c r="K71" s="145">
        <f t="shared" si="12"/>
        <v>0</v>
      </c>
      <c r="L71" s="145">
        <f t="shared" si="12"/>
        <v>0</v>
      </c>
      <c r="M71" s="218">
        <v>0</v>
      </c>
      <c r="N71" s="145">
        <f t="shared" si="13"/>
        <v>0</v>
      </c>
      <c r="O71" s="145">
        <f t="shared" si="13"/>
        <v>0</v>
      </c>
      <c r="P71" s="218">
        <v>0</v>
      </c>
      <c r="Q71" s="176"/>
      <c r="R71" s="178"/>
      <c r="S71" s="178"/>
      <c r="T71" s="178"/>
      <c r="U71" s="178"/>
      <c r="V71" s="178"/>
      <c r="W71" s="178"/>
      <c r="X71" s="158">
        <f t="shared" si="14"/>
        <v>0</v>
      </c>
      <c r="Y71" s="178"/>
      <c r="Z71" s="178"/>
      <c r="AA71" s="257"/>
      <c r="AB71" s="257"/>
      <c r="AC71" s="257"/>
      <c r="AD71" s="257"/>
      <c r="AE71" s="257"/>
    </row>
    <row r="72" spans="1:31" ht="16.5" customHeight="1">
      <c r="A72" s="249" t="s">
        <v>119</v>
      </c>
      <c r="B72" s="260">
        <v>3140</v>
      </c>
      <c r="C72" s="260">
        <v>460</v>
      </c>
      <c r="D72" s="145">
        <f t="shared" si="11"/>
        <v>0</v>
      </c>
      <c r="E72" s="145">
        <f t="shared" si="11"/>
        <v>0</v>
      </c>
      <c r="F72" s="145">
        <f t="shared" si="11"/>
        <v>0</v>
      </c>
      <c r="G72" s="145">
        <f t="shared" si="11"/>
        <v>0</v>
      </c>
      <c r="H72" s="145">
        <f t="shared" si="11"/>
        <v>0</v>
      </c>
      <c r="I72" s="218">
        <v>0</v>
      </c>
      <c r="J72" s="146">
        <f t="shared" si="12"/>
        <v>0</v>
      </c>
      <c r="K72" s="145">
        <f t="shared" si="12"/>
        <v>0</v>
      </c>
      <c r="L72" s="145">
        <f t="shared" si="12"/>
        <v>0</v>
      </c>
      <c r="M72" s="218">
        <v>0</v>
      </c>
      <c r="N72" s="145">
        <f t="shared" si="13"/>
        <v>0</v>
      </c>
      <c r="O72" s="145">
        <f t="shared" si="13"/>
        <v>0</v>
      </c>
      <c r="P72" s="218">
        <v>0</v>
      </c>
      <c r="Q72" s="191">
        <f>Q73+Q74+Q75</f>
        <v>0</v>
      </c>
      <c r="R72" s="191">
        <f>R73+R74+R75</f>
        <v>0</v>
      </c>
      <c r="S72" s="191">
        <f aca="true" t="shared" si="23" ref="S72:Z72">S73+S74+S75</f>
        <v>0</v>
      </c>
      <c r="T72" s="191">
        <f t="shared" si="23"/>
        <v>0</v>
      </c>
      <c r="U72" s="191">
        <f t="shared" si="23"/>
        <v>0</v>
      </c>
      <c r="V72" s="191">
        <f t="shared" si="23"/>
        <v>0</v>
      </c>
      <c r="W72" s="191">
        <f t="shared" si="23"/>
        <v>0</v>
      </c>
      <c r="X72" s="191">
        <f t="shared" si="23"/>
        <v>0</v>
      </c>
      <c r="Y72" s="191">
        <f t="shared" si="23"/>
        <v>0</v>
      </c>
      <c r="Z72" s="191">
        <f t="shared" si="23"/>
        <v>0</v>
      </c>
      <c r="AA72" s="257"/>
      <c r="AB72" s="257"/>
      <c r="AC72" s="257"/>
      <c r="AD72" s="257"/>
      <c r="AE72" s="257"/>
    </row>
    <row r="73" spans="1:31" ht="16.5" customHeight="1">
      <c r="A73" s="179" t="s">
        <v>120</v>
      </c>
      <c r="B73" s="260">
        <v>3141</v>
      </c>
      <c r="C73" s="260">
        <v>470</v>
      </c>
      <c r="D73" s="145">
        <f t="shared" si="11"/>
        <v>0</v>
      </c>
      <c r="E73" s="145">
        <f t="shared" si="11"/>
        <v>0</v>
      </c>
      <c r="F73" s="145">
        <f t="shared" si="11"/>
        <v>0</v>
      </c>
      <c r="G73" s="145">
        <f t="shared" si="11"/>
        <v>0</v>
      </c>
      <c r="H73" s="145">
        <f t="shared" si="11"/>
        <v>0</v>
      </c>
      <c r="I73" s="218">
        <v>0</v>
      </c>
      <c r="J73" s="146">
        <f t="shared" si="12"/>
        <v>0</v>
      </c>
      <c r="K73" s="145">
        <f t="shared" si="12"/>
        <v>0</v>
      </c>
      <c r="L73" s="145">
        <f t="shared" si="12"/>
        <v>0</v>
      </c>
      <c r="M73" s="218">
        <v>0</v>
      </c>
      <c r="N73" s="145">
        <f t="shared" si="13"/>
        <v>0</v>
      </c>
      <c r="O73" s="145">
        <f t="shared" si="13"/>
        <v>0</v>
      </c>
      <c r="P73" s="218">
        <v>0</v>
      </c>
      <c r="Q73" s="191"/>
      <c r="R73" s="244"/>
      <c r="S73" s="262"/>
      <c r="T73" s="193"/>
      <c r="U73" s="167"/>
      <c r="V73" s="193"/>
      <c r="W73" s="193"/>
      <c r="X73" s="158">
        <f t="shared" si="14"/>
        <v>0</v>
      </c>
      <c r="Y73" s="257"/>
      <c r="Z73" s="257"/>
      <c r="AA73" s="257"/>
      <c r="AB73" s="257"/>
      <c r="AC73" s="257"/>
      <c r="AD73" s="257"/>
      <c r="AE73" s="257"/>
    </row>
    <row r="74" spans="1:31" ht="16.5" customHeight="1">
      <c r="A74" s="179" t="s">
        <v>121</v>
      </c>
      <c r="B74" s="260">
        <v>3142</v>
      </c>
      <c r="C74" s="260">
        <v>480</v>
      </c>
      <c r="D74" s="145">
        <f t="shared" si="11"/>
        <v>0</v>
      </c>
      <c r="E74" s="145">
        <f t="shared" si="11"/>
        <v>0</v>
      </c>
      <c r="F74" s="145">
        <f t="shared" si="11"/>
        <v>0</v>
      </c>
      <c r="G74" s="145">
        <f t="shared" si="11"/>
        <v>0</v>
      </c>
      <c r="H74" s="145">
        <f t="shared" si="11"/>
        <v>0</v>
      </c>
      <c r="I74" s="218">
        <v>0</v>
      </c>
      <c r="J74" s="146">
        <f t="shared" si="12"/>
        <v>0</v>
      </c>
      <c r="K74" s="145">
        <f t="shared" si="12"/>
        <v>0</v>
      </c>
      <c r="L74" s="145">
        <f t="shared" si="12"/>
        <v>0</v>
      </c>
      <c r="M74" s="218">
        <v>0</v>
      </c>
      <c r="N74" s="145">
        <f t="shared" si="13"/>
        <v>0</v>
      </c>
      <c r="O74" s="145">
        <f t="shared" si="13"/>
        <v>0</v>
      </c>
      <c r="P74" s="218">
        <v>0</v>
      </c>
      <c r="Q74" s="191"/>
      <c r="R74" s="244"/>
      <c r="S74" s="262"/>
      <c r="T74" s="193"/>
      <c r="U74" s="167"/>
      <c r="V74" s="193"/>
      <c r="W74" s="193"/>
      <c r="X74" s="158">
        <f t="shared" si="14"/>
        <v>0</v>
      </c>
      <c r="Y74" s="257"/>
      <c r="Z74" s="257"/>
      <c r="AA74" s="257"/>
      <c r="AB74" s="257"/>
      <c r="AC74" s="257"/>
      <c r="AD74" s="257"/>
      <c r="AE74" s="257"/>
    </row>
    <row r="75" spans="1:31" ht="16.5" customHeight="1">
      <c r="A75" s="171" t="s">
        <v>122</v>
      </c>
      <c r="B75" s="260">
        <v>3143</v>
      </c>
      <c r="C75" s="260">
        <v>490</v>
      </c>
      <c r="D75" s="145">
        <f t="shared" si="11"/>
        <v>0</v>
      </c>
      <c r="E75" s="145">
        <f t="shared" si="11"/>
        <v>0</v>
      </c>
      <c r="F75" s="145">
        <f t="shared" si="11"/>
        <v>0</v>
      </c>
      <c r="G75" s="145">
        <f t="shared" si="11"/>
        <v>0</v>
      </c>
      <c r="H75" s="145">
        <f t="shared" si="11"/>
        <v>0</v>
      </c>
      <c r="I75" s="218">
        <v>0</v>
      </c>
      <c r="J75" s="146">
        <f t="shared" si="12"/>
        <v>0</v>
      </c>
      <c r="K75" s="145">
        <f t="shared" si="12"/>
        <v>0</v>
      </c>
      <c r="L75" s="145">
        <f t="shared" si="12"/>
        <v>0</v>
      </c>
      <c r="M75" s="218">
        <v>0</v>
      </c>
      <c r="N75" s="145">
        <f t="shared" si="13"/>
        <v>0</v>
      </c>
      <c r="O75" s="145">
        <f t="shared" si="13"/>
        <v>0</v>
      </c>
      <c r="P75" s="218">
        <v>0</v>
      </c>
      <c r="Q75" s="176"/>
      <c r="R75" s="176"/>
      <c r="S75" s="176"/>
      <c r="T75" s="176"/>
      <c r="U75" s="176"/>
      <c r="V75" s="176"/>
      <c r="W75" s="176"/>
      <c r="X75" s="158">
        <f t="shared" si="14"/>
        <v>0</v>
      </c>
      <c r="Y75" s="176"/>
      <c r="Z75" s="176"/>
      <c r="AA75" s="257"/>
      <c r="AB75" s="257"/>
      <c r="AC75" s="257"/>
      <c r="AD75" s="257"/>
      <c r="AE75" s="257"/>
    </row>
    <row r="76" spans="1:31" ht="16.5" customHeight="1">
      <c r="A76" s="268" t="s">
        <v>123</v>
      </c>
      <c r="B76" s="269">
        <v>3150</v>
      </c>
      <c r="C76" s="269">
        <v>500</v>
      </c>
      <c r="D76" s="189">
        <f t="shared" si="11"/>
        <v>0</v>
      </c>
      <c r="E76" s="189">
        <f t="shared" si="11"/>
        <v>0</v>
      </c>
      <c r="F76" s="189">
        <f t="shared" si="11"/>
        <v>0</v>
      </c>
      <c r="G76" s="189">
        <f t="shared" si="11"/>
        <v>0</v>
      </c>
      <c r="H76" s="189">
        <f t="shared" si="11"/>
        <v>0</v>
      </c>
      <c r="I76" s="218">
        <v>0</v>
      </c>
      <c r="J76" s="190">
        <f t="shared" si="12"/>
        <v>0</v>
      </c>
      <c r="K76" s="189">
        <f t="shared" si="12"/>
        <v>0</v>
      </c>
      <c r="L76" s="189">
        <f t="shared" si="12"/>
        <v>0</v>
      </c>
      <c r="M76" s="218">
        <v>0</v>
      </c>
      <c r="N76" s="189">
        <f t="shared" si="13"/>
        <v>0</v>
      </c>
      <c r="O76" s="189">
        <f t="shared" si="13"/>
        <v>0</v>
      </c>
      <c r="P76" s="218">
        <v>0</v>
      </c>
      <c r="Q76" s="191"/>
      <c r="R76" s="262"/>
      <c r="S76" s="262"/>
      <c r="T76" s="193"/>
      <c r="U76" s="194"/>
      <c r="V76" s="193"/>
      <c r="W76" s="193"/>
      <c r="X76" s="158">
        <f t="shared" si="14"/>
        <v>0</v>
      </c>
      <c r="Y76" s="270"/>
      <c r="Z76" s="270"/>
      <c r="AA76" s="270"/>
      <c r="AB76" s="270"/>
      <c r="AC76" s="270"/>
      <c r="AD76" s="270"/>
      <c r="AE76" s="270"/>
    </row>
    <row r="77" spans="1:31" s="201" customFormat="1" ht="17.25" customHeight="1">
      <c r="A77" s="238" t="s">
        <v>124</v>
      </c>
      <c r="B77" s="271">
        <v>3160</v>
      </c>
      <c r="C77" s="271">
        <v>510</v>
      </c>
      <c r="D77" s="145">
        <f t="shared" si="11"/>
        <v>0</v>
      </c>
      <c r="E77" s="145">
        <f t="shared" si="11"/>
        <v>0</v>
      </c>
      <c r="F77" s="145">
        <f t="shared" si="11"/>
        <v>0</v>
      </c>
      <c r="G77" s="145">
        <f t="shared" si="11"/>
        <v>0</v>
      </c>
      <c r="H77" s="145">
        <f t="shared" si="11"/>
        <v>0</v>
      </c>
      <c r="I77" s="218">
        <v>0</v>
      </c>
      <c r="J77" s="146">
        <f t="shared" si="12"/>
        <v>0</v>
      </c>
      <c r="K77" s="145">
        <f t="shared" si="12"/>
        <v>0</v>
      </c>
      <c r="L77" s="145">
        <f t="shared" si="12"/>
        <v>0</v>
      </c>
      <c r="M77" s="218">
        <v>0</v>
      </c>
      <c r="N77" s="145">
        <f t="shared" si="13"/>
        <v>0</v>
      </c>
      <c r="O77" s="145">
        <f t="shared" si="13"/>
        <v>0</v>
      </c>
      <c r="P77" s="218">
        <v>0</v>
      </c>
      <c r="Q77" s="214"/>
      <c r="R77" s="244"/>
      <c r="S77" s="244"/>
      <c r="T77" s="178"/>
      <c r="U77" s="167"/>
      <c r="V77" s="178"/>
      <c r="W77" s="178"/>
      <c r="X77" s="158">
        <f t="shared" si="14"/>
        <v>0</v>
      </c>
      <c r="Y77" s="257"/>
      <c r="Z77" s="257"/>
      <c r="AA77" s="257"/>
      <c r="AB77" s="257"/>
      <c r="AC77" s="257"/>
      <c r="AD77" s="257"/>
      <c r="AE77" s="257"/>
    </row>
    <row r="78" spans="1:64" ht="16.5" customHeight="1" hidden="1">
      <c r="A78" s="272" t="s">
        <v>125</v>
      </c>
      <c r="B78" s="273">
        <v>2400</v>
      </c>
      <c r="C78" s="273">
        <v>500</v>
      </c>
      <c r="D78" s="253">
        <f t="shared" si="11"/>
        <v>0</v>
      </c>
      <c r="E78" s="253">
        <f t="shared" si="11"/>
        <v>0</v>
      </c>
      <c r="F78" s="253">
        <f t="shared" si="11"/>
        <v>0</v>
      </c>
      <c r="G78" s="253">
        <f t="shared" si="11"/>
        <v>0</v>
      </c>
      <c r="H78" s="253">
        <f t="shared" si="11"/>
        <v>0</v>
      </c>
      <c r="I78" s="218">
        <v>0</v>
      </c>
      <c r="J78" s="253">
        <f t="shared" si="12"/>
        <v>0</v>
      </c>
      <c r="K78" s="253">
        <f t="shared" si="12"/>
        <v>0</v>
      </c>
      <c r="L78" s="253">
        <f t="shared" si="12"/>
        <v>0</v>
      </c>
      <c r="M78" s="253"/>
      <c r="N78" s="253">
        <f t="shared" si="13"/>
        <v>0</v>
      </c>
      <c r="O78" s="253">
        <f t="shared" si="13"/>
        <v>0</v>
      </c>
      <c r="P78" s="274"/>
      <c r="Q78" s="275">
        <f>Q79+Q80+Q86+Q87+Q88</f>
        <v>0</v>
      </c>
      <c r="R78" s="275">
        <f aca="true" t="shared" si="24" ref="R78:W78">R79+R80+R86+R87+R88</f>
        <v>0</v>
      </c>
      <c r="S78" s="275">
        <f t="shared" si="24"/>
        <v>0</v>
      </c>
      <c r="T78" s="275">
        <f t="shared" si="24"/>
        <v>0</v>
      </c>
      <c r="U78" s="275">
        <f t="shared" si="24"/>
        <v>0</v>
      </c>
      <c r="V78" s="275">
        <f t="shared" si="24"/>
        <v>0</v>
      </c>
      <c r="W78" s="275">
        <f t="shared" si="24"/>
        <v>0</v>
      </c>
      <c r="X78" s="275">
        <f>X79+X80+X86+X87+X88</f>
        <v>0</v>
      </c>
      <c r="Y78" s="275">
        <f>Y79+Y80+Y86+Y87+Y88</f>
        <v>0</v>
      </c>
      <c r="Z78" s="275">
        <f>Z79+Z80+Z86+Z87+Z88</f>
        <v>0</v>
      </c>
      <c r="AA78" s="276"/>
      <c r="AB78" s="277"/>
      <c r="AC78" s="278"/>
      <c r="AD78" s="279"/>
      <c r="AE78" s="280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31" s="284" customFormat="1" ht="32.25" customHeight="1" hidden="1">
      <c r="A79" s="281" t="s">
        <v>126</v>
      </c>
      <c r="B79" s="260">
        <v>2410</v>
      </c>
      <c r="C79" s="260">
        <v>510</v>
      </c>
      <c r="D79" s="282">
        <f>Q79</f>
        <v>0</v>
      </c>
      <c r="E79" s="282">
        <f>R79</f>
        <v>0</v>
      </c>
      <c r="F79" s="282">
        <f>S79</f>
        <v>0</v>
      </c>
      <c r="G79" s="282">
        <f>T79</f>
        <v>0</v>
      </c>
      <c r="H79" s="282">
        <f>U79</f>
        <v>0</v>
      </c>
      <c r="I79" s="218">
        <v>0</v>
      </c>
      <c r="J79" s="282">
        <f t="shared" si="12"/>
        <v>0</v>
      </c>
      <c r="K79" s="282">
        <f t="shared" si="12"/>
        <v>0</v>
      </c>
      <c r="L79" s="282">
        <f>X79</f>
        <v>0</v>
      </c>
      <c r="M79" s="282"/>
      <c r="N79" s="282">
        <f>Y79</f>
        <v>0</v>
      </c>
      <c r="O79" s="282">
        <f>Z79</f>
        <v>0</v>
      </c>
      <c r="P79" s="283"/>
      <c r="Q79" s="191"/>
      <c r="R79" s="262"/>
      <c r="S79" s="262"/>
      <c r="T79" s="193"/>
      <c r="U79" s="194"/>
      <c r="V79" s="193"/>
      <c r="W79" s="193"/>
      <c r="X79" s="158">
        <f t="shared" si="14"/>
        <v>0</v>
      </c>
      <c r="Y79" s="270"/>
      <c r="Z79" s="270"/>
      <c r="AA79" s="270"/>
      <c r="AB79" s="270"/>
      <c r="AC79" s="270"/>
      <c r="AD79" s="270"/>
      <c r="AE79" s="270"/>
    </row>
    <row r="80" spans="1:31" s="201" customFormat="1" ht="29.25" customHeight="1" hidden="1">
      <c r="A80" s="281" t="s">
        <v>127</v>
      </c>
      <c r="B80" s="260">
        <v>2420</v>
      </c>
      <c r="C80" s="260">
        <v>520</v>
      </c>
      <c r="D80" s="253">
        <f>Q80</f>
        <v>0</v>
      </c>
      <c r="E80" s="253">
        <f>R80</f>
        <v>0</v>
      </c>
      <c r="F80" s="253">
        <f>S80</f>
        <v>0</v>
      </c>
      <c r="G80" s="253">
        <f>T80</f>
        <v>0</v>
      </c>
      <c r="H80" s="253">
        <f>U80</f>
        <v>0</v>
      </c>
      <c r="I80" s="218">
        <v>0</v>
      </c>
      <c r="J80" s="253">
        <f t="shared" si="12"/>
        <v>0</v>
      </c>
      <c r="K80" s="253">
        <f t="shared" si="12"/>
        <v>0</v>
      </c>
      <c r="L80" s="253">
        <f>X80</f>
        <v>0</v>
      </c>
      <c r="M80" s="253"/>
      <c r="N80" s="253">
        <f>Y80</f>
        <v>0</v>
      </c>
      <c r="O80" s="253">
        <f>Z80</f>
        <v>0</v>
      </c>
      <c r="P80" s="253"/>
      <c r="Q80" s="214"/>
      <c r="R80" s="244"/>
      <c r="S80" s="244"/>
      <c r="T80" s="178"/>
      <c r="U80" s="167"/>
      <c r="V80" s="178"/>
      <c r="W80" s="178"/>
      <c r="X80" s="158">
        <f t="shared" si="14"/>
        <v>0</v>
      </c>
      <c r="Y80" s="257"/>
      <c r="Z80" s="257"/>
      <c r="AA80" s="257"/>
      <c r="AB80" s="257"/>
      <c r="AC80" s="257"/>
      <c r="AD80" s="257"/>
      <c r="AE80" s="257"/>
    </row>
    <row r="81" spans="1:31" s="111" customFormat="1" ht="29.25" customHeight="1">
      <c r="A81" s="285"/>
      <c r="B81" s="286"/>
      <c r="C81" s="286"/>
      <c r="D81" s="205"/>
      <c r="E81" s="206">
        <v>3</v>
      </c>
      <c r="F81" s="205"/>
      <c r="G81" s="205"/>
      <c r="H81" s="205"/>
      <c r="I81" s="205"/>
      <c r="J81" s="205"/>
      <c r="K81" s="205"/>
      <c r="L81" s="205"/>
      <c r="M81" s="205"/>
      <c r="N81" s="287" t="s">
        <v>86</v>
      </c>
      <c r="O81" s="287"/>
      <c r="P81" s="288"/>
      <c r="Q81" s="207"/>
      <c r="R81" s="289"/>
      <c r="S81" s="289"/>
      <c r="T81" s="209"/>
      <c r="U81" s="290"/>
      <c r="V81" s="209"/>
      <c r="W81" s="209"/>
      <c r="X81" s="291"/>
      <c r="Y81" s="291"/>
      <c r="Z81" s="291"/>
      <c r="AA81" s="291"/>
      <c r="AB81" s="291"/>
      <c r="AC81" s="291"/>
      <c r="AD81" s="291"/>
      <c r="AE81" s="291"/>
    </row>
    <row r="82" spans="1:31" s="201" customFormat="1" ht="17.25" customHeight="1">
      <c r="A82" s="292">
        <v>1</v>
      </c>
      <c r="B82" s="293">
        <v>2</v>
      </c>
      <c r="C82" s="293">
        <v>3</v>
      </c>
      <c r="D82" s="133">
        <v>4</v>
      </c>
      <c r="E82" s="133">
        <v>5</v>
      </c>
      <c r="F82" s="133"/>
      <c r="G82" s="133"/>
      <c r="H82" s="133">
        <v>6</v>
      </c>
      <c r="I82" s="133">
        <v>7</v>
      </c>
      <c r="J82" s="133">
        <v>8</v>
      </c>
      <c r="K82" s="133">
        <v>9</v>
      </c>
      <c r="L82" s="133">
        <v>10</v>
      </c>
      <c r="M82" s="133">
        <v>11</v>
      </c>
      <c r="N82" s="133">
        <v>12</v>
      </c>
      <c r="O82" s="133">
        <v>13</v>
      </c>
      <c r="P82" s="133">
        <v>14</v>
      </c>
      <c r="Q82" s="214"/>
      <c r="R82" s="244"/>
      <c r="S82" s="244"/>
      <c r="T82" s="178"/>
      <c r="U82" s="167"/>
      <c r="V82" s="178"/>
      <c r="W82" s="178"/>
      <c r="X82" s="158">
        <f t="shared" si="14"/>
        <v>0</v>
      </c>
      <c r="Y82" s="257"/>
      <c r="Z82" s="257"/>
      <c r="AA82" s="257"/>
      <c r="AB82" s="257"/>
      <c r="AC82" s="257"/>
      <c r="AD82" s="257"/>
      <c r="AE82" s="257"/>
    </row>
    <row r="83" spans="1:39" s="294" customFormat="1" ht="17.25" customHeight="1">
      <c r="A83" s="272" t="s">
        <v>125</v>
      </c>
      <c r="B83" s="273">
        <v>3200</v>
      </c>
      <c r="C83" s="273">
        <v>520</v>
      </c>
      <c r="D83" s="218">
        <f aca="true" t="shared" si="25" ref="D83:H98">Q83</f>
        <v>0</v>
      </c>
      <c r="E83" s="218">
        <f t="shared" si="25"/>
        <v>0</v>
      </c>
      <c r="F83" s="218">
        <f t="shared" si="25"/>
        <v>0</v>
      </c>
      <c r="G83" s="218">
        <f t="shared" si="25"/>
        <v>0</v>
      </c>
      <c r="H83" s="218">
        <f t="shared" si="25"/>
        <v>0</v>
      </c>
      <c r="I83" s="218">
        <v>0</v>
      </c>
      <c r="J83" s="219">
        <f aca="true" t="shared" si="26" ref="J83:L98">V83</f>
        <v>0</v>
      </c>
      <c r="K83" s="218">
        <f t="shared" si="26"/>
        <v>0</v>
      </c>
      <c r="L83" s="218">
        <f t="shared" si="26"/>
        <v>0</v>
      </c>
      <c r="M83" s="219">
        <v>0</v>
      </c>
      <c r="N83" s="218">
        <f aca="true" t="shared" si="27" ref="N83:O98">Y83</f>
        <v>0</v>
      </c>
      <c r="O83" s="218">
        <f t="shared" si="27"/>
        <v>0</v>
      </c>
      <c r="P83" s="218">
        <v>0</v>
      </c>
      <c r="Q83" s="220">
        <f>Q84+Q85+Q86+Q87</f>
        <v>0</v>
      </c>
      <c r="R83" s="220">
        <f aca="true" t="shared" si="28" ref="R83:AM83">R84+R85+R86+R87</f>
        <v>0</v>
      </c>
      <c r="S83" s="220">
        <f t="shared" si="28"/>
        <v>0</v>
      </c>
      <c r="T83" s="220">
        <f t="shared" si="28"/>
        <v>0</v>
      </c>
      <c r="U83" s="220">
        <f t="shared" si="28"/>
        <v>0</v>
      </c>
      <c r="V83" s="220">
        <f t="shared" si="28"/>
        <v>0</v>
      </c>
      <c r="W83" s="220">
        <f t="shared" si="28"/>
        <v>0</v>
      </c>
      <c r="X83" s="220">
        <f t="shared" si="28"/>
        <v>0</v>
      </c>
      <c r="Y83" s="220">
        <f t="shared" si="28"/>
        <v>0</v>
      </c>
      <c r="Z83" s="220">
        <f t="shared" si="28"/>
        <v>0</v>
      </c>
      <c r="AA83" s="220">
        <f t="shared" si="28"/>
        <v>0</v>
      </c>
      <c r="AB83" s="220">
        <f t="shared" si="28"/>
        <v>0</v>
      </c>
      <c r="AC83" s="220">
        <f t="shared" si="28"/>
        <v>0</v>
      </c>
      <c r="AD83" s="220">
        <f t="shared" si="28"/>
        <v>0</v>
      </c>
      <c r="AE83" s="220">
        <f t="shared" si="28"/>
        <v>0</v>
      </c>
      <c r="AF83" s="220">
        <f t="shared" si="28"/>
        <v>0</v>
      </c>
      <c r="AG83" s="220">
        <f t="shared" si="28"/>
        <v>0</v>
      </c>
      <c r="AH83" s="220">
        <f t="shared" si="28"/>
        <v>0</v>
      </c>
      <c r="AI83" s="220">
        <f t="shared" si="28"/>
        <v>0</v>
      </c>
      <c r="AJ83" s="220">
        <f t="shared" si="28"/>
        <v>0</v>
      </c>
      <c r="AK83" s="220">
        <f t="shared" si="28"/>
        <v>0</v>
      </c>
      <c r="AL83" s="220">
        <f t="shared" si="28"/>
        <v>0</v>
      </c>
      <c r="AM83" s="220">
        <f t="shared" si="28"/>
        <v>0</v>
      </c>
    </row>
    <row r="84" spans="1:31" s="294" customFormat="1" ht="28.5" customHeight="1">
      <c r="A84" s="281" t="s">
        <v>126</v>
      </c>
      <c r="B84" s="260">
        <v>3210</v>
      </c>
      <c r="C84" s="260">
        <v>530</v>
      </c>
      <c r="D84" s="218">
        <f t="shared" si="25"/>
        <v>0</v>
      </c>
      <c r="E84" s="218">
        <f t="shared" si="25"/>
        <v>0</v>
      </c>
      <c r="F84" s="218">
        <f t="shared" si="25"/>
        <v>0</v>
      </c>
      <c r="G84" s="218">
        <f t="shared" si="25"/>
        <v>0</v>
      </c>
      <c r="H84" s="218">
        <f t="shared" si="25"/>
        <v>0</v>
      </c>
      <c r="I84" s="218">
        <v>0</v>
      </c>
      <c r="J84" s="219">
        <f t="shared" si="26"/>
        <v>0</v>
      </c>
      <c r="K84" s="218">
        <f t="shared" si="26"/>
        <v>0</v>
      </c>
      <c r="L84" s="218">
        <f t="shared" si="26"/>
        <v>0</v>
      </c>
      <c r="M84" s="219">
        <v>0</v>
      </c>
      <c r="N84" s="218">
        <f t="shared" si="27"/>
        <v>0</v>
      </c>
      <c r="O84" s="218">
        <f t="shared" si="27"/>
        <v>0</v>
      </c>
      <c r="P84" s="218">
        <v>0</v>
      </c>
      <c r="Q84" s="220"/>
      <c r="R84" s="295"/>
      <c r="S84" s="295"/>
      <c r="T84" s="242"/>
      <c r="U84" s="296"/>
      <c r="V84" s="242"/>
      <c r="W84" s="242"/>
      <c r="X84" s="158"/>
      <c r="Y84" s="297"/>
      <c r="Z84" s="297"/>
      <c r="AA84" s="297"/>
      <c r="AB84" s="297"/>
      <c r="AC84" s="297"/>
      <c r="AD84" s="297"/>
      <c r="AE84" s="297"/>
    </row>
    <row r="85" spans="1:31" s="294" customFormat="1" ht="29.25" customHeight="1">
      <c r="A85" s="281" t="s">
        <v>127</v>
      </c>
      <c r="B85" s="260">
        <v>3220</v>
      </c>
      <c r="C85" s="260">
        <v>540</v>
      </c>
      <c r="D85" s="218">
        <f t="shared" si="25"/>
        <v>0</v>
      </c>
      <c r="E85" s="218">
        <f t="shared" si="25"/>
        <v>0</v>
      </c>
      <c r="F85" s="218">
        <f t="shared" si="25"/>
        <v>0</v>
      </c>
      <c r="G85" s="218">
        <f t="shared" si="25"/>
        <v>0</v>
      </c>
      <c r="H85" s="218">
        <f t="shared" si="25"/>
        <v>0</v>
      </c>
      <c r="I85" s="218">
        <v>0</v>
      </c>
      <c r="J85" s="219">
        <f t="shared" si="26"/>
        <v>0</v>
      </c>
      <c r="K85" s="218">
        <f t="shared" si="26"/>
        <v>0</v>
      </c>
      <c r="L85" s="218">
        <f t="shared" si="26"/>
        <v>0</v>
      </c>
      <c r="M85" s="219">
        <v>0</v>
      </c>
      <c r="N85" s="218">
        <f t="shared" si="27"/>
        <v>0</v>
      </c>
      <c r="O85" s="218">
        <f t="shared" si="27"/>
        <v>0</v>
      </c>
      <c r="P85" s="218">
        <v>0</v>
      </c>
      <c r="Q85" s="220"/>
      <c r="R85" s="295"/>
      <c r="S85" s="295"/>
      <c r="T85" s="242"/>
      <c r="U85" s="296"/>
      <c r="V85" s="242"/>
      <c r="W85" s="242"/>
      <c r="X85" s="158"/>
      <c r="Y85" s="297"/>
      <c r="Z85" s="297"/>
      <c r="AA85" s="297"/>
      <c r="AB85" s="297"/>
      <c r="AC85" s="297"/>
      <c r="AD85" s="297"/>
      <c r="AE85" s="297"/>
    </row>
    <row r="86" spans="1:31" s="294" customFormat="1" ht="27" customHeight="1">
      <c r="A86" s="281" t="s">
        <v>128</v>
      </c>
      <c r="B86" s="260">
        <v>3230</v>
      </c>
      <c r="C86" s="260">
        <v>550</v>
      </c>
      <c r="D86" s="218">
        <f t="shared" si="25"/>
        <v>0</v>
      </c>
      <c r="E86" s="218">
        <f t="shared" si="25"/>
        <v>0</v>
      </c>
      <c r="F86" s="218">
        <f t="shared" si="25"/>
        <v>0</v>
      </c>
      <c r="G86" s="218">
        <f t="shared" si="25"/>
        <v>0</v>
      </c>
      <c r="H86" s="218">
        <f t="shared" si="25"/>
        <v>0</v>
      </c>
      <c r="I86" s="218">
        <v>0</v>
      </c>
      <c r="J86" s="219">
        <f t="shared" si="26"/>
        <v>0</v>
      </c>
      <c r="K86" s="218">
        <f t="shared" si="26"/>
        <v>0</v>
      </c>
      <c r="L86" s="218">
        <f t="shared" si="26"/>
        <v>0</v>
      </c>
      <c r="M86" s="219">
        <v>0</v>
      </c>
      <c r="N86" s="218">
        <f t="shared" si="27"/>
        <v>0</v>
      </c>
      <c r="O86" s="218">
        <f t="shared" si="27"/>
        <v>0</v>
      </c>
      <c r="P86" s="218">
        <v>0</v>
      </c>
      <c r="Q86" s="220"/>
      <c r="R86" s="295"/>
      <c r="S86" s="295"/>
      <c r="T86" s="242"/>
      <c r="U86" s="296"/>
      <c r="V86" s="242"/>
      <c r="W86" s="242"/>
      <c r="X86" s="158">
        <f t="shared" si="14"/>
        <v>0</v>
      </c>
      <c r="Y86" s="297"/>
      <c r="Z86" s="297"/>
      <c r="AA86" s="297"/>
      <c r="AB86" s="297"/>
      <c r="AC86" s="297"/>
      <c r="AD86" s="297"/>
      <c r="AE86" s="297"/>
    </row>
    <row r="87" spans="1:31" ht="17.25" customHeight="1">
      <c r="A87" s="298" t="s">
        <v>129</v>
      </c>
      <c r="B87" s="260">
        <v>3240</v>
      </c>
      <c r="C87" s="260">
        <v>560</v>
      </c>
      <c r="D87" s="218">
        <f t="shared" si="25"/>
        <v>0</v>
      </c>
      <c r="E87" s="218">
        <f t="shared" si="25"/>
        <v>0</v>
      </c>
      <c r="F87" s="218">
        <f t="shared" si="25"/>
        <v>0</v>
      </c>
      <c r="G87" s="218">
        <f t="shared" si="25"/>
        <v>0</v>
      </c>
      <c r="H87" s="218">
        <f t="shared" si="25"/>
        <v>0</v>
      </c>
      <c r="I87" s="218">
        <v>0</v>
      </c>
      <c r="J87" s="219">
        <f t="shared" si="26"/>
        <v>0</v>
      </c>
      <c r="K87" s="218">
        <f t="shared" si="26"/>
        <v>0</v>
      </c>
      <c r="L87" s="218">
        <f t="shared" si="26"/>
        <v>0</v>
      </c>
      <c r="M87" s="219">
        <v>0</v>
      </c>
      <c r="N87" s="218">
        <f t="shared" si="27"/>
        <v>0</v>
      </c>
      <c r="O87" s="218">
        <f t="shared" si="27"/>
        <v>0</v>
      </c>
      <c r="P87" s="218">
        <v>0</v>
      </c>
      <c r="Q87" s="275"/>
      <c r="R87" s="295"/>
      <c r="S87" s="299"/>
      <c r="T87" s="300"/>
      <c r="U87" s="296"/>
      <c r="V87" s="300"/>
      <c r="W87" s="300"/>
      <c r="X87" s="158">
        <f t="shared" si="14"/>
        <v>0</v>
      </c>
      <c r="Y87" s="297"/>
      <c r="Z87" s="297"/>
      <c r="AA87" s="297"/>
      <c r="AB87" s="297"/>
      <c r="AC87" s="297"/>
      <c r="AD87" s="297"/>
      <c r="AE87" s="297"/>
    </row>
    <row r="88" spans="1:31" ht="17.25" customHeight="1" hidden="1">
      <c r="A88" s="298" t="s">
        <v>130</v>
      </c>
      <c r="B88" s="260">
        <v>2450</v>
      </c>
      <c r="C88" s="260">
        <v>550</v>
      </c>
      <c r="D88" s="145">
        <f t="shared" si="25"/>
        <v>0</v>
      </c>
      <c r="E88" s="145">
        <f t="shared" si="25"/>
        <v>0</v>
      </c>
      <c r="F88" s="145">
        <f t="shared" si="25"/>
        <v>0</v>
      </c>
      <c r="G88" s="145">
        <f t="shared" si="25"/>
        <v>0</v>
      </c>
      <c r="H88" s="145">
        <f t="shared" si="25"/>
        <v>0</v>
      </c>
      <c r="I88" s="218">
        <v>0</v>
      </c>
      <c r="J88" s="146">
        <f t="shared" si="26"/>
        <v>0</v>
      </c>
      <c r="K88" s="145">
        <f t="shared" si="26"/>
        <v>0</v>
      </c>
      <c r="L88" s="145">
        <f t="shared" si="26"/>
        <v>0</v>
      </c>
      <c r="M88" s="219">
        <v>0</v>
      </c>
      <c r="N88" s="145">
        <f t="shared" si="27"/>
        <v>0</v>
      </c>
      <c r="O88" s="145">
        <f t="shared" si="27"/>
        <v>0</v>
      </c>
      <c r="P88" s="218">
        <v>0</v>
      </c>
      <c r="Q88" s="191"/>
      <c r="R88" s="244"/>
      <c r="S88" s="262"/>
      <c r="T88" s="193"/>
      <c r="U88" s="167"/>
      <c r="V88" s="193"/>
      <c r="W88" s="193"/>
      <c r="X88" s="158">
        <f t="shared" si="14"/>
        <v>0</v>
      </c>
      <c r="Y88" s="257"/>
      <c r="Z88" s="257"/>
      <c r="AA88" s="257"/>
      <c r="AB88" s="257"/>
      <c r="AC88" s="257"/>
      <c r="AD88" s="257"/>
      <c r="AE88" s="257"/>
    </row>
    <row r="89" spans="1:31" ht="19.5" customHeight="1">
      <c r="A89" s="261" t="s">
        <v>131</v>
      </c>
      <c r="B89" s="271">
        <v>4100</v>
      </c>
      <c r="C89" s="301" t="s">
        <v>132</v>
      </c>
      <c r="D89" s="145">
        <f t="shared" si="25"/>
        <v>0</v>
      </c>
      <c r="E89" s="145">
        <f t="shared" si="25"/>
        <v>0</v>
      </c>
      <c r="F89" s="145">
        <f t="shared" si="25"/>
        <v>0</v>
      </c>
      <c r="G89" s="145">
        <f t="shared" si="25"/>
        <v>0</v>
      </c>
      <c r="H89" s="145">
        <f t="shared" si="25"/>
        <v>0</v>
      </c>
      <c r="I89" s="218">
        <v>0</v>
      </c>
      <c r="J89" s="146">
        <f t="shared" si="26"/>
        <v>0</v>
      </c>
      <c r="K89" s="145">
        <f t="shared" si="26"/>
        <v>0</v>
      </c>
      <c r="L89" s="145">
        <f t="shared" si="26"/>
        <v>0</v>
      </c>
      <c r="M89" s="219">
        <v>0</v>
      </c>
      <c r="N89" s="145">
        <f t="shared" si="27"/>
        <v>0</v>
      </c>
      <c r="O89" s="145">
        <f t="shared" si="27"/>
        <v>0</v>
      </c>
      <c r="P89" s="218">
        <v>0</v>
      </c>
      <c r="Q89" s="191">
        <f>Q90</f>
        <v>0</v>
      </c>
      <c r="R89" s="191">
        <f aca="true" t="shared" si="29" ref="R89:Z89">R90</f>
        <v>0</v>
      </c>
      <c r="S89" s="191">
        <f t="shared" si="29"/>
        <v>0</v>
      </c>
      <c r="T89" s="191">
        <f t="shared" si="29"/>
        <v>0</v>
      </c>
      <c r="U89" s="191">
        <f t="shared" si="29"/>
        <v>0</v>
      </c>
      <c r="V89" s="191">
        <f t="shared" si="29"/>
        <v>0</v>
      </c>
      <c r="W89" s="191">
        <f t="shared" si="29"/>
        <v>0</v>
      </c>
      <c r="X89" s="191">
        <f t="shared" si="29"/>
        <v>0</v>
      </c>
      <c r="Y89" s="191">
        <f t="shared" si="29"/>
        <v>0</v>
      </c>
      <c r="Z89" s="191">
        <f t="shared" si="29"/>
        <v>0</v>
      </c>
      <c r="AA89" s="191">
        <f>AA90+AA91+AA92+AA93</f>
        <v>0</v>
      </c>
      <c r="AB89" s="191">
        <f>AB90+AB91+AB92+AB93</f>
        <v>0</v>
      </c>
      <c r="AC89" s="191">
        <f>AC90+AC91+AC92+AC93</f>
        <v>0</v>
      </c>
      <c r="AD89" s="257"/>
      <c r="AE89" s="257"/>
    </row>
    <row r="90" spans="1:31" ht="17.25" customHeight="1">
      <c r="A90" s="302" t="s">
        <v>133</v>
      </c>
      <c r="B90" s="260">
        <v>4110</v>
      </c>
      <c r="C90" s="301" t="s">
        <v>134</v>
      </c>
      <c r="D90" s="145">
        <f t="shared" si="25"/>
        <v>0</v>
      </c>
      <c r="E90" s="145">
        <f t="shared" si="25"/>
        <v>0</v>
      </c>
      <c r="F90" s="145">
        <f t="shared" si="25"/>
        <v>0</v>
      </c>
      <c r="G90" s="145">
        <f t="shared" si="25"/>
        <v>0</v>
      </c>
      <c r="H90" s="145">
        <f t="shared" si="25"/>
        <v>0</v>
      </c>
      <c r="I90" s="218">
        <v>0</v>
      </c>
      <c r="J90" s="146">
        <f t="shared" si="26"/>
        <v>0</v>
      </c>
      <c r="K90" s="145">
        <f t="shared" si="26"/>
        <v>0</v>
      </c>
      <c r="L90" s="145">
        <f t="shared" si="26"/>
        <v>0</v>
      </c>
      <c r="M90" s="219">
        <v>0</v>
      </c>
      <c r="N90" s="145">
        <f t="shared" si="27"/>
        <v>0</v>
      </c>
      <c r="O90" s="145">
        <f t="shared" si="27"/>
        <v>0</v>
      </c>
      <c r="P90" s="218">
        <v>0</v>
      </c>
      <c r="Q90" s="191">
        <f>Q91+Q92+Q93</f>
        <v>0</v>
      </c>
      <c r="R90" s="191">
        <f aca="true" t="shared" si="30" ref="R90:Z90">R91+R92+R93</f>
        <v>0</v>
      </c>
      <c r="S90" s="191">
        <f t="shared" si="30"/>
        <v>0</v>
      </c>
      <c r="T90" s="191">
        <f t="shared" si="30"/>
        <v>0</v>
      </c>
      <c r="U90" s="191">
        <f t="shared" si="30"/>
        <v>0</v>
      </c>
      <c r="V90" s="191">
        <f t="shared" si="30"/>
        <v>0</v>
      </c>
      <c r="W90" s="191">
        <f t="shared" si="30"/>
        <v>0</v>
      </c>
      <c r="X90" s="167">
        <f>U90+W90-Z90</f>
        <v>0</v>
      </c>
      <c r="Y90" s="191">
        <f t="shared" si="30"/>
        <v>0</v>
      </c>
      <c r="Z90" s="191">
        <f t="shared" si="30"/>
        <v>0</v>
      </c>
      <c r="AA90" s="257"/>
      <c r="AB90" s="257"/>
      <c r="AC90" s="257"/>
      <c r="AD90" s="257"/>
      <c r="AE90" s="257"/>
    </row>
    <row r="91" spans="1:31" ht="31.5" customHeight="1">
      <c r="A91" s="303" t="s">
        <v>135</v>
      </c>
      <c r="B91" s="260">
        <v>4111</v>
      </c>
      <c r="C91" s="260">
        <v>590</v>
      </c>
      <c r="D91" s="145">
        <f t="shared" si="25"/>
        <v>0</v>
      </c>
      <c r="E91" s="145">
        <f t="shared" si="25"/>
        <v>0</v>
      </c>
      <c r="F91" s="145">
        <f t="shared" si="25"/>
        <v>0</v>
      </c>
      <c r="G91" s="145">
        <f t="shared" si="25"/>
        <v>0</v>
      </c>
      <c r="H91" s="145">
        <f t="shared" si="25"/>
        <v>0</v>
      </c>
      <c r="I91" s="218">
        <v>0</v>
      </c>
      <c r="J91" s="146">
        <f t="shared" si="26"/>
        <v>0</v>
      </c>
      <c r="K91" s="145">
        <f t="shared" si="26"/>
        <v>0</v>
      </c>
      <c r="L91" s="145">
        <f t="shared" si="26"/>
        <v>0</v>
      </c>
      <c r="M91" s="219">
        <v>0</v>
      </c>
      <c r="N91" s="145">
        <f t="shared" si="27"/>
        <v>0</v>
      </c>
      <c r="O91" s="145">
        <f t="shared" si="27"/>
        <v>0</v>
      </c>
      <c r="P91" s="218">
        <v>0</v>
      </c>
      <c r="Q91" s="191"/>
      <c r="R91" s="244"/>
      <c r="S91" s="262"/>
      <c r="T91" s="193"/>
      <c r="U91" s="167"/>
      <c r="V91" s="193"/>
      <c r="W91" s="193"/>
      <c r="X91" s="167">
        <f>U91+W91-Z91</f>
        <v>0</v>
      </c>
      <c r="Y91" s="257"/>
      <c r="Z91" s="257"/>
      <c r="AA91" s="257"/>
      <c r="AB91" s="257"/>
      <c r="AC91" s="257"/>
      <c r="AD91" s="257"/>
      <c r="AE91" s="257"/>
    </row>
    <row r="92" spans="1:31" ht="29.25" customHeight="1">
      <c r="A92" s="303" t="s">
        <v>136</v>
      </c>
      <c r="B92" s="260">
        <v>4112</v>
      </c>
      <c r="C92" s="260">
        <v>600</v>
      </c>
      <c r="D92" s="145">
        <f t="shared" si="25"/>
        <v>0</v>
      </c>
      <c r="E92" s="145">
        <f t="shared" si="25"/>
        <v>0</v>
      </c>
      <c r="F92" s="145">
        <f t="shared" si="25"/>
        <v>0</v>
      </c>
      <c r="G92" s="145">
        <f t="shared" si="25"/>
        <v>0</v>
      </c>
      <c r="H92" s="145">
        <f t="shared" si="25"/>
        <v>0</v>
      </c>
      <c r="I92" s="218">
        <v>0</v>
      </c>
      <c r="J92" s="146">
        <f t="shared" si="26"/>
        <v>0</v>
      </c>
      <c r="K92" s="145">
        <f t="shared" si="26"/>
        <v>0</v>
      </c>
      <c r="L92" s="145">
        <f t="shared" si="26"/>
        <v>0</v>
      </c>
      <c r="M92" s="219">
        <v>0</v>
      </c>
      <c r="N92" s="145">
        <f t="shared" si="27"/>
        <v>0</v>
      </c>
      <c r="O92" s="145">
        <f t="shared" si="27"/>
        <v>0</v>
      </c>
      <c r="P92" s="218">
        <v>0</v>
      </c>
      <c r="Q92" s="191"/>
      <c r="R92" s="244"/>
      <c r="S92" s="262"/>
      <c r="T92" s="193"/>
      <c r="U92" s="167"/>
      <c r="V92" s="193"/>
      <c r="W92" s="193"/>
      <c r="X92" s="167">
        <f>U92+W92-Z92</f>
        <v>0</v>
      </c>
      <c r="Y92" s="257"/>
      <c r="Z92" s="257"/>
      <c r="AA92" s="257"/>
      <c r="AB92" s="257"/>
      <c r="AC92" s="257"/>
      <c r="AD92" s="257"/>
      <c r="AE92" s="257"/>
    </row>
    <row r="93" spans="1:31" ht="17.25" customHeight="1">
      <c r="A93" s="302" t="s">
        <v>137</v>
      </c>
      <c r="B93" s="260">
        <v>4113</v>
      </c>
      <c r="C93" s="260">
        <v>610</v>
      </c>
      <c r="D93" s="145">
        <f t="shared" si="25"/>
        <v>0</v>
      </c>
      <c r="E93" s="145">
        <f t="shared" si="25"/>
        <v>0</v>
      </c>
      <c r="F93" s="145">
        <f t="shared" si="25"/>
        <v>0</v>
      </c>
      <c r="G93" s="145">
        <f t="shared" si="25"/>
        <v>0</v>
      </c>
      <c r="H93" s="145">
        <f t="shared" si="25"/>
        <v>0</v>
      </c>
      <c r="I93" s="218">
        <v>0</v>
      </c>
      <c r="J93" s="146">
        <f t="shared" si="26"/>
        <v>0</v>
      </c>
      <c r="K93" s="145">
        <f t="shared" si="26"/>
        <v>0</v>
      </c>
      <c r="L93" s="145">
        <f t="shared" si="26"/>
        <v>0</v>
      </c>
      <c r="M93" s="219">
        <v>0</v>
      </c>
      <c r="N93" s="145">
        <f t="shared" si="27"/>
        <v>0</v>
      </c>
      <c r="O93" s="145">
        <f t="shared" si="27"/>
        <v>0</v>
      </c>
      <c r="P93" s="218">
        <v>0</v>
      </c>
      <c r="Q93" s="191"/>
      <c r="R93" s="244"/>
      <c r="S93" s="262"/>
      <c r="T93" s="193"/>
      <c r="U93" s="167"/>
      <c r="V93" s="193"/>
      <c r="W93" s="193"/>
      <c r="X93" s="167">
        <f>U93+W93-Z93</f>
        <v>0</v>
      </c>
      <c r="Y93" s="257"/>
      <c r="Z93" s="257"/>
      <c r="AA93" s="257"/>
      <c r="AB93" s="257"/>
      <c r="AC93" s="257"/>
      <c r="AD93" s="257"/>
      <c r="AE93" s="257"/>
    </row>
    <row r="94" spans="1:31" ht="15" customHeight="1" hidden="1">
      <c r="A94" s="302" t="s">
        <v>138</v>
      </c>
      <c r="B94" s="260">
        <v>4120</v>
      </c>
      <c r="C94" s="301" t="s">
        <v>139</v>
      </c>
      <c r="D94" s="145">
        <f t="shared" si="25"/>
        <v>0</v>
      </c>
      <c r="E94" s="145">
        <f t="shared" si="25"/>
        <v>0</v>
      </c>
      <c r="F94" s="145">
        <f t="shared" si="25"/>
        <v>0</v>
      </c>
      <c r="G94" s="145">
        <f t="shared" si="25"/>
        <v>0</v>
      </c>
      <c r="H94" s="145">
        <f t="shared" si="25"/>
        <v>0</v>
      </c>
      <c r="I94" s="218">
        <v>0</v>
      </c>
      <c r="J94" s="146">
        <f t="shared" si="26"/>
        <v>0</v>
      </c>
      <c r="K94" s="145">
        <f t="shared" si="26"/>
        <v>0</v>
      </c>
      <c r="L94" s="145">
        <f t="shared" si="26"/>
        <v>0</v>
      </c>
      <c r="M94" s="219">
        <v>0</v>
      </c>
      <c r="N94" s="145">
        <f t="shared" si="27"/>
        <v>0</v>
      </c>
      <c r="O94" s="145">
        <f t="shared" si="27"/>
        <v>0</v>
      </c>
      <c r="P94" s="218">
        <v>0</v>
      </c>
      <c r="Q94" s="176">
        <f>SUM(Q95:Q97)</f>
        <v>0</v>
      </c>
      <c r="R94" s="176">
        <f aca="true" t="shared" si="31" ref="R94:Z94">SUM(R95:R97)</f>
        <v>0</v>
      </c>
      <c r="S94" s="176">
        <f t="shared" si="31"/>
        <v>0</v>
      </c>
      <c r="T94" s="176">
        <f t="shared" si="31"/>
        <v>0</v>
      </c>
      <c r="U94" s="176">
        <f t="shared" si="31"/>
        <v>0</v>
      </c>
      <c r="V94" s="176">
        <f t="shared" si="31"/>
        <v>0</v>
      </c>
      <c r="W94" s="176">
        <f t="shared" si="31"/>
        <v>0</v>
      </c>
      <c r="X94" s="176">
        <f t="shared" si="31"/>
        <v>0</v>
      </c>
      <c r="Y94" s="176">
        <f t="shared" si="31"/>
        <v>0</v>
      </c>
      <c r="Z94" s="176">
        <f t="shared" si="31"/>
        <v>0</v>
      </c>
      <c r="AA94" s="257"/>
      <c r="AB94" s="257"/>
      <c r="AC94" s="257"/>
      <c r="AD94" s="257"/>
      <c r="AE94" s="257"/>
    </row>
    <row r="95" spans="1:31" ht="29.25" customHeight="1" hidden="1">
      <c r="A95" s="303" t="s">
        <v>140</v>
      </c>
      <c r="B95" s="260">
        <v>4121</v>
      </c>
      <c r="C95" s="301" t="s">
        <v>141</v>
      </c>
      <c r="D95" s="145">
        <f t="shared" si="25"/>
        <v>0</v>
      </c>
      <c r="E95" s="145">
        <f t="shared" si="25"/>
        <v>0</v>
      </c>
      <c r="F95" s="145">
        <f t="shared" si="25"/>
        <v>0</v>
      </c>
      <c r="G95" s="145">
        <f t="shared" si="25"/>
        <v>0</v>
      </c>
      <c r="H95" s="145">
        <f t="shared" si="25"/>
        <v>0</v>
      </c>
      <c r="I95" s="218">
        <v>0</v>
      </c>
      <c r="J95" s="146">
        <f t="shared" si="26"/>
        <v>0</v>
      </c>
      <c r="K95" s="145">
        <f t="shared" si="26"/>
        <v>0</v>
      </c>
      <c r="L95" s="145">
        <f t="shared" si="26"/>
        <v>0</v>
      </c>
      <c r="M95" s="219">
        <v>0</v>
      </c>
      <c r="N95" s="145">
        <f t="shared" si="27"/>
        <v>0</v>
      </c>
      <c r="O95" s="145">
        <f t="shared" si="27"/>
        <v>0</v>
      </c>
      <c r="P95" s="218">
        <v>0</v>
      </c>
      <c r="Q95" s="176"/>
      <c r="R95" s="178"/>
      <c r="S95" s="178">
        <f>SUM(S96:S99)</f>
        <v>0</v>
      </c>
      <c r="T95" s="178">
        <f>SUM(T96:T99)</f>
        <v>0</v>
      </c>
      <c r="U95" s="178"/>
      <c r="V95" s="178"/>
      <c r="W95" s="178"/>
      <c r="X95" s="167">
        <f>U95+W95-Z95</f>
        <v>0</v>
      </c>
      <c r="Y95" s="178"/>
      <c r="Z95" s="178"/>
      <c r="AA95" s="257"/>
      <c r="AB95" s="257"/>
      <c r="AC95" s="257"/>
      <c r="AD95" s="257"/>
      <c r="AE95" s="257"/>
    </row>
    <row r="96" spans="1:31" ht="17.25" customHeight="1" hidden="1">
      <c r="A96" s="304" t="s">
        <v>142</v>
      </c>
      <c r="B96" s="305">
        <v>4122</v>
      </c>
      <c r="C96" s="301" t="s">
        <v>143</v>
      </c>
      <c r="D96" s="145">
        <f t="shared" si="25"/>
        <v>0</v>
      </c>
      <c r="E96" s="145">
        <f t="shared" si="25"/>
        <v>0</v>
      </c>
      <c r="F96" s="145">
        <f t="shared" si="25"/>
        <v>0</v>
      </c>
      <c r="G96" s="145">
        <f t="shared" si="25"/>
        <v>0</v>
      </c>
      <c r="H96" s="145">
        <f t="shared" si="25"/>
        <v>0</v>
      </c>
      <c r="I96" s="218">
        <v>0</v>
      </c>
      <c r="J96" s="146">
        <f t="shared" si="26"/>
        <v>0</v>
      </c>
      <c r="K96" s="145">
        <f t="shared" si="26"/>
        <v>0</v>
      </c>
      <c r="L96" s="145">
        <f t="shared" si="26"/>
        <v>0</v>
      </c>
      <c r="M96" s="219">
        <v>0</v>
      </c>
      <c r="N96" s="145">
        <f t="shared" si="27"/>
        <v>0</v>
      </c>
      <c r="O96" s="145">
        <f t="shared" si="27"/>
        <v>0</v>
      </c>
      <c r="P96" s="218">
        <v>0</v>
      </c>
      <c r="Q96" s="191"/>
      <c r="R96" s="244"/>
      <c r="S96" s="262"/>
      <c r="T96" s="193"/>
      <c r="U96" s="167"/>
      <c r="V96" s="193"/>
      <c r="W96" s="193"/>
      <c r="X96" s="167">
        <f>U96+W96-Z96</f>
        <v>0</v>
      </c>
      <c r="Y96" s="257"/>
      <c r="Z96" s="257"/>
      <c r="AA96" s="257"/>
      <c r="AB96" s="257"/>
      <c r="AC96" s="257"/>
      <c r="AD96" s="257"/>
      <c r="AE96" s="257"/>
    </row>
    <row r="97" spans="1:31" ht="21" customHeight="1" hidden="1">
      <c r="A97" s="302" t="s">
        <v>144</v>
      </c>
      <c r="B97" s="260">
        <v>4123</v>
      </c>
      <c r="C97" s="306" t="s">
        <v>145</v>
      </c>
      <c r="D97" s="145">
        <f t="shared" si="25"/>
        <v>0</v>
      </c>
      <c r="E97" s="145">
        <f t="shared" si="25"/>
        <v>0</v>
      </c>
      <c r="F97" s="145">
        <f t="shared" si="25"/>
        <v>0</v>
      </c>
      <c r="G97" s="145">
        <f t="shared" si="25"/>
        <v>0</v>
      </c>
      <c r="H97" s="145">
        <f t="shared" si="25"/>
        <v>0</v>
      </c>
      <c r="I97" s="218">
        <v>0</v>
      </c>
      <c r="J97" s="146">
        <f t="shared" si="26"/>
        <v>0</v>
      </c>
      <c r="K97" s="145">
        <f t="shared" si="26"/>
        <v>0</v>
      </c>
      <c r="L97" s="145">
        <f t="shared" si="26"/>
        <v>0</v>
      </c>
      <c r="M97" s="219">
        <v>0</v>
      </c>
      <c r="N97" s="145">
        <f t="shared" si="27"/>
        <v>0</v>
      </c>
      <c r="O97" s="145">
        <f t="shared" si="27"/>
        <v>0</v>
      </c>
      <c r="P97" s="218">
        <v>0</v>
      </c>
      <c r="Q97" s="191"/>
      <c r="R97" s="244"/>
      <c r="S97" s="262"/>
      <c r="T97" s="193"/>
      <c r="U97" s="167"/>
      <c r="V97" s="193"/>
      <c r="W97" s="193"/>
      <c r="X97" s="167">
        <f>U97+W97-Z97</f>
        <v>0</v>
      </c>
      <c r="Y97" s="257"/>
      <c r="Z97" s="257"/>
      <c r="AA97" s="257"/>
      <c r="AB97" s="257"/>
      <c r="AC97" s="257"/>
      <c r="AD97" s="257"/>
      <c r="AE97" s="257"/>
    </row>
    <row r="98" spans="1:37" ht="19.5" customHeight="1">
      <c r="A98" s="273" t="s">
        <v>146</v>
      </c>
      <c r="B98" s="273">
        <v>4200</v>
      </c>
      <c r="C98" s="307" t="s">
        <v>141</v>
      </c>
      <c r="D98" s="145">
        <f t="shared" si="25"/>
        <v>0</v>
      </c>
      <c r="E98" s="145">
        <f t="shared" si="25"/>
        <v>0</v>
      </c>
      <c r="F98" s="145">
        <f t="shared" si="25"/>
        <v>0</v>
      </c>
      <c r="G98" s="145">
        <f t="shared" si="25"/>
        <v>0</v>
      </c>
      <c r="H98" s="145">
        <f t="shared" si="25"/>
        <v>0</v>
      </c>
      <c r="I98" s="218">
        <v>0</v>
      </c>
      <c r="J98" s="146">
        <f t="shared" si="26"/>
        <v>0</v>
      </c>
      <c r="K98" s="145">
        <f t="shared" si="26"/>
        <v>0</v>
      </c>
      <c r="L98" s="145">
        <f t="shared" si="26"/>
        <v>0</v>
      </c>
      <c r="M98" s="219">
        <v>0</v>
      </c>
      <c r="N98" s="145">
        <f t="shared" si="27"/>
        <v>0</v>
      </c>
      <c r="O98" s="145">
        <f t="shared" si="27"/>
        <v>0</v>
      </c>
      <c r="P98" s="218">
        <v>0</v>
      </c>
      <c r="Q98" s="191">
        <f>Q99</f>
        <v>0</v>
      </c>
      <c r="R98" s="191">
        <f aca="true" t="shared" si="32" ref="R98:AK98">R99</f>
        <v>0</v>
      </c>
      <c r="S98" s="191">
        <f t="shared" si="32"/>
        <v>0</v>
      </c>
      <c r="T98" s="191">
        <f t="shared" si="32"/>
        <v>0</v>
      </c>
      <c r="U98" s="191">
        <f t="shared" si="32"/>
        <v>0</v>
      </c>
      <c r="V98" s="191">
        <f t="shared" si="32"/>
        <v>0</v>
      </c>
      <c r="W98" s="191">
        <f t="shared" si="32"/>
        <v>0</v>
      </c>
      <c r="X98" s="191">
        <f t="shared" si="32"/>
        <v>0</v>
      </c>
      <c r="Y98" s="191">
        <f t="shared" si="32"/>
        <v>0</v>
      </c>
      <c r="Z98" s="191">
        <f t="shared" si="32"/>
        <v>0</v>
      </c>
      <c r="AA98" s="191">
        <f t="shared" si="32"/>
        <v>0</v>
      </c>
      <c r="AB98" s="191">
        <f t="shared" si="32"/>
        <v>0</v>
      </c>
      <c r="AC98" s="191">
        <f t="shared" si="32"/>
        <v>0</v>
      </c>
      <c r="AD98" s="191">
        <f t="shared" si="32"/>
        <v>0</v>
      </c>
      <c r="AE98" s="191">
        <f t="shared" si="32"/>
        <v>0</v>
      </c>
      <c r="AF98" s="191">
        <f t="shared" si="32"/>
        <v>0</v>
      </c>
      <c r="AG98" s="191">
        <f t="shared" si="32"/>
        <v>0</v>
      </c>
      <c r="AH98" s="191">
        <f t="shared" si="32"/>
        <v>0</v>
      </c>
      <c r="AI98" s="191">
        <f t="shared" si="32"/>
        <v>0</v>
      </c>
      <c r="AJ98" s="191">
        <f t="shared" si="32"/>
        <v>0</v>
      </c>
      <c r="AK98" s="191">
        <f t="shared" si="32"/>
        <v>0</v>
      </c>
    </row>
    <row r="99" spans="1:31" ht="20.25" customHeight="1">
      <c r="A99" s="302" t="s">
        <v>147</v>
      </c>
      <c r="B99" s="308">
        <v>4210</v>
      </c>
      <c r="C99" s="309" t="s">
        <v>143</v>
      </c>
      <c r="D99" s="310">
        <f>Q99</f>
        <v>0</v>
      </c>
      <c r="E99" s="218">
        <f>R99</f>
        <v>0</v>
      </c>
      <c r="F99" s="145">
        <f>S99</f>
        <v>0</v>
      </c>
      <c r="G99" s="145">
        <f>T99</f>
        <v>0</v>
      </c>
      <c r="H99" s="145">
        <f>U99</f>
        <v>0</v>
      </c>
      <c r="I99" s="218">
        <v>0</v>
      </c>
      <c r="J99" s="146">
        <f>V99</f>
        <v>0</v>
      </c>
      <c r="K99" s="145">
        <f>W99</f>
        <v>0</v>
      </c>
      <c r="L99" s="145">
        <f>X99</f>
        <v>0</v>
      </c>
      <c r="M99" s="219">
        <v>0</v>
      </c>
      <c r="N99" s="145">
        <f>Y99</f>
        <v>0</v>
      </c>
      <c r="O99" s="145">
        <f>Z99</f>
        <v>0</v>
      </c>
      <c r="P99" s="218">
        <v>0</v>
      </c>
      <c r="Q99" s="191"/>
      <c r="R99" s="244"/>
      <c r="S99" s="262"/>
      <c r="T99" s="193"/>
      <c r="U99" s="167"/>
      <c r="V99" s="193"/>
      <c r="W99" s="193"/>
      <c r="X99" s="167">
        <f>U99+W99-Z99</f>
        <v>0</v>
      </c>
      <c r="Y99" s="257"/>
      <c r="Z99" s="257"/>
      <c r="AA99" s="257"/>
      <c r="AB99" s="257"/>
      <c r="AC99" s="257"/>
      <c r="AD99" s="257"/>
      <c r="AE99" s="257"/>
    </row>
    <row r="100" spans="1:31" ht="15" customHeight="1" hidden="1">
      <c r="A100" s="311" t="s">
        <v>148</v>
      </c>
      <c r="B100" s="312">
        <v>4220</v>
      </c>
      <c r="C100" s="313" t="s">
        <v>149</v>
      </c>
      <c r="D100" s="282">
        <f>Q100</f>
        <v>0</v>
      </c>
      <c r="E100" s="282">
        <f>R100</f>
        <v>0</v>
      </c>
      <c r="F100" s="282">
        <f>S100</f>
        <v>0</v>
      </c>
      <c r="G100" s="282">
        <f>T100</f>
        <v>0</v>
      </c>
      <c r="H100" s="282">
        <f>U100</f>
        <v>0</v>
      </c>
      <c r="I100" s="282"/>
      <c r="J100" s="282">
        <f>V100</f>
        <v>0</v>
      </c>
      <c r="K100" s="282">
        <f>W100</f>
        <v>0</v>
      </c>
      <c r="L100" s="282">
        <f>X100</f>
        <v>0</v>
      </c>
      <c r="M100" s="282"/>
      <c r="N100" s="282">
        <f>Y100</f>
        <v>0</v>
      </c>
      <c r="O100" s="282">
        <f>Z100</f>
        <v>0</v>
      </c>
      <c r="P100" s="282"/>
      <c r="Q100" s="191"/>
      <c r="R100" s="262"/>
      <c r="S100" s="262"/>
      <c r="T100" s="193"/>
      <c r="U100" s="194"/>
      <c r="V100" s="193"/>
      <c r="W100" s="193"/>
      <c r="X100" s="194">
        <f>U100+W100-Z100</f>
        <v>0</v>
      </c>
      <c r="Y100" s="270"/>
      <c r="Z100" s="270"/>
      <c r="AA100" s="270"/>
      <c r="AB100" s="270"/>
      <c r="AC100" s="270"/>
      <c r="AD100" s="270"/>
      <c r="AE100" s="270"/>
    </row>
    <row r="101" spans="1:31" s="318" customFormat="1" ht="15" customHeight="1">
      <c r="A101" s="314" t="s">
        <v>150</v>
      </c>
      <c r="B101" s="315">
        <v>5000</v>
      </c>
      <c r="C101" s="316" t="s">
        <v>145</v>
      </c>
      <c r="D101" s="142" t="s">
        <v>151</v>
      </c>
      <c r="E101" s="337">
        <f>R101</f>
        <v>2800000</v>
      </c>
      <c r="F101" s="317">
        <f>R101+AA101</f>
        <v>2800000</v>
      </c>
      <c r="G101" s="317">
        <f>T101+AB101</f>
        <v>0</v>
      </c>
      <c r="H101" s="142" t="s">
        <v>151</v>
      </c>
      <c r="I101" s="142" t="s">
        <v>151</v>
      </c>
      <c r="J101" s="142" t="s">
        <v>151</v>
      </c>
      <c r="K101" s="142" t="s">
        <v>151</v>
      </c>
      <c r="L101" s="142" t="s">
        <v>151</v>
      </c>
      <c r="M101" s="142" t="s">
        <v>151</v>
      </c>
      <c r="N101" s="142" t="s">
        <v>151</v>
      </c>
      <c r="O101" s="142" t="s">
        <v>151</v>
      </c>
      <c r="P101" s="142" t="s">
        <v>151</v>
      </c>
      <c r="Q101" s="176"/>
      <c r="R101" s="244">
        <v>2800000</v>
      </c>
      <c r="S101" s="244"/>
      <c r="T101" s="178"/>
      <c r="U101" s="167"/>
      <c r="V101" s="178"/>
      <c r="W101" s="178"/>
      <c r="X101" s="167">
        <f>U101+W101-Z101</f>
        <v>0</v>
      </c>
      <c r="Y101" s="257"/>
      <c r="Z101" s="257"/>
      <c r="AA101" s="257"/>
      <c r="AB101" s="257"/>
      <c r="AC101" s="257"/>
      <c r="AD101" s="257"/>
      <c r="AE101" s="257"/>
    </row>
    <row r="102" ht="18.75" customHeight="1">
      <c r="A102" s="319" t="s">
        <v>152</v>
      </c>
    </row>
    <row r="103" spans="1:23" ht="54.75" customHeight="1" thickBot="1">
      <c r="A103" s="321" t="s">
        <v>153</v>
      </c>
      <c r="B103" s="322"/>
      <c r="C103" s="322"/>
      <c r="D103" s="322"/>
      <c r="E103" s="323"/>
      <c r="F103" s="38"/>
      <c r="G103" s="38"/>
      <c r="H103" s="38"/>
      <c r="I103" s="38"/>
      <c r="J103" s="38"/>
      <c r="K103" s="324" t="s">
        <v>154</v>
      </c>
      <c r="L103" s="325"/>
      <c r="M103" s="326"/>
      <c r="O103" s="320"/>
      <c r="P103" s="320"/>
      <c r="V103" s="1"/>
      <c r="W103" s="1"/>
    </row>
    <row r="104" spans="1:21" s="111" customFormat="1" ht="18.75" customHeight="1">
      <c r="A104" s="327"/>
      <c r="B104" s="327"/>
      <c r="C104" s="328" t="s">
        <v>155</v>
      </c>
      <c r="D104" s="328"/>
      <c r="E104" s="326"/>
      <c r="F104" s="329"/>
      <c r="G104" s="329"/>
      <c r="H104" s="288"/>
      <c r="I104" s="288"/>
      <c r="J104" s="288"/>
      <c r="K104" s="330" t="s">
        <v>156</v>
      </c>
      <c r="L104" s="330"/>
      <c r="M104" s="331"/>
      <c r="N104" s="288"/>
      <c r="O104" s="288"/>
      <c r="P104" s="288"/>
      <c r="Q104" s="332"/>
      <c r="R104" s="212"/>
      <c r="S104" s="212"/>
      <c r="T104" s="212"/>
      <c r="U104" s="212"/>
    </row>
    <row r="105" spans="1:23" ht="37.5" customHeight="1" thickBot="1">
      <c r="A105" s="322" t="s">
        <v>157</v>
      </c>
      <c r="B105" s="32"/>
      <c r="C105" s="322"/>
      <c r="D105" s="322"/>
      <c r="E105" s="323"/>
      <c r="F105" s="38"/>
      <c r="G105" s="38"/>
      <c r="H105" s="38"/>
      <c r="I105" s="38"/>
      <c r="J105" s="38"/>
      <c r="K105" s="333" t="s">
        <v>158</v>
      </c>
      <c r="L105" s="323"/>
      <c r="M105" s="323"/>
      <c r="O105" s="320"/>
      <c r="P105" s="320"/>
      <c r="V105" s="1"/>
      <c r="W105" s="1"/>
    </row>
    <row r="106" spans="1:23" ht="17.25" customHeight="1">
      <c r="A106" s="334"/>
      <c r="B106" s="32"/>
      <c r="C106" s="328" t="s">
        <v>155</v>
      </c>
      <c r="D106" s="328"/>
      <c r="E106" s="323"/>
      <c r="F106" s="38"/>
      <c r="G106" s="38"/>
      <c r="H106" s="38"/>
      <c r="I106" s="38"/>
      <c r="J106" s="38"/>
      <c r="K106" s="330" t="s">
        <v>159</v>
      </c>
      <c r="L106" s="330"/>
      <c r="M106" s="331"/>
      <c r="O106" s="320"/>
      <c r="P106" s="320"/>
      <c r="V106" s="1"/>
      <c r="W106" s="1"/>
    </row>
    <row r="107" spans="1:23" ht="17.25" customHeight="1">
      <c r="A107" s="334"/>
      <c r="B107" s="32"/>
      <c r="C107" s="323"/>
      <c r="D107" s="323"/>
      <c r="E107" s="323"/>
      <c r="F107" s="38"/>
      <c r="G107" s="38"/>
      <c r="H107" s="38"/>
      <c r="I107" s="38"/>
      <c r="J107" s="38"/>
      <c r="K107" s="38"/>
      <c r="L107" s="323"/>
      <c r="M107" s="323"/>
      <c r="O107" s="320"/>
      <c r="P107" s="320"/>
      <c r="V107" s="1"/>
      <c r="W107" s="1"/>
    </row>
    <row r="108" ht="17.25" customHeight="1">
      <c r="A108" s="334"/>
    </row>
    <row r="109" ht="17.25" customHeight="1">
      <c r="A109" s="335" t="s">
        <v>160</v>
      </c>
    </row>
    <row r="110" ht="17.25" customHeight="1">
      <c r="A110" s="336" t="s">
        <v>161</v>
      </c>
    </row>
  </sheetData>
  <mergeCells count="22">
    <mergeCell ref="C104:D104"/>
    <mergeCell ref="K104:L104"/>
    <mergeCell ref="C106:D106"/>
    <mergeCell ref="K106:L106"/>
    <mergeCell ref="L19:M19"/>
    <mergeCell ref="N19:N20"/>
    <mergeCell ref="O19:P19"/>
    <mergeCell ref="N81:O81"/>
    <mergeCell ref="A16:B16"/>
    <mergeCell ref="D16:K16"/>
    <mergeCell ref="A19:A20"/>
    <mergeCell ref="B19:B20"/>
    <mergeCell ref="C19:C20"/>
    <mergeCell ref="D19:D20"/>
    <mergeCell ref="E19:E20"/>
    <mergeCell ref="H19:I19"/>
    <mergeCell ref="J19:J20"/>
    <mergeCell ref="K19:K20"/>
    <mergeCell ref="K4:N4"/>
    <mergeCell ref="A6:N6"/>
    <mergeCell ref="A7:L7"/>
    <mergeCell ref="C8:E8"/>
  </mergeCells>
  <printOptions/>
  <pageMargins left="0.24" right="0.16" top="0.27" bottom="0.23" header="0.26" footer="0.5"/>
  <pageSetup horizontalDpi="600" verticalDpi="600" orientation="landscape" paperSize="9" scale="73" r:id="rId1"/>
  <rowBreaks count="2" manualBreakCount="2">
    <brk id="38" max="255" man="1"/>
    <brk id="80" max="255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N110"/>
  <sheetViews>
    <sheetView view="pageBreakPreview" zoomScale="60" workbookViewId="0" topLeftCell="A81">
      <selection activeCell="B19" sqref="B19:B20"/>
    </sheetView>
  </sheetViews>
  <sheetFormatPr defaultColWidth="9.00390625" defaultRowHeight="17.25" customHeight="1"/>
  <cols>
    <col min="1" max="1" width="52.125" style="1" customWidth="1"/>
    <col min="2" max="2" width="6.75390625" style="2" customWidth="1"/>
    <col min="3" max="3" width="5.625" style="3" customWidth="1"/>
    <col min="4" max="4" width="12.50390625" style="3" customWidth="1"/>
    <col min="5" max="5" width="13.625" style="3" customWidth="1"/>
    <col min="6" max="6" width="13.875" style="4" hidden="1" customWidth="1"/>
    <col min="7" max="7" width="16.50390625" style="4" hidden="1" customWidth="1"/>
    <col min="8" max="8" width="7.875" style="4" customWidth="1"/>
    <col min="9" max="9" width="7.375" style="4" customWidth="1"/>
    <col min="10" max="10" width="9.75390625" style="4" customWidth="1"/>
    <col min="11" max="11" width="12.75390625" style="4" customWidth="1"/>
    <col min="12" max="12" width="13.00390625" style="4" customWidth="1"/>
    <col min="13" max="13" width="7.875" style="4" customWidth="1"/>
    <col min="14" max="14" width="15.75390625" style="3" customWidth="1"/>
    <col min="15" max="15" width="12.00390625" style="3" customWidth="1"/>
    <col min="16" max="16" width="8.625" style="3" customWidth="1"/>
    <col min="17" max="17" width="14.50390625" style="320" customWidth="1"/>
    <col min="18" max="18" width="11.50390625" style="4" customWidth="1"/>
    <col min="19" max="19" width="10.875" style="4" hidden="1" customWidth="1"/>
    <col min="20" max="20" width="14.375" style="4" hidden="1" customWidth="1"/>
    <col min="21" max="21" width="15.125" style="4" customWidth="1"/>
    <col min="22" max="22" width="13.875" style="4" customWidth="1"/>
    <col min="23" max="23" width="12.625" style="4" customWidth="1"/>
    <col min="24" max="24" width="13.125" style="1" customWidth="1"/>
    <col min="25" max="25" width="11.50390625" style="1" customWidth="1"/>
    <col min="26" max="26" width="9.875" style="1" bestFit="1" customWidth="1"/>
    <col min="27" max="16384" width="9.125" style="1" customWidth="1"/>
  </cols>
  <sheetData>
    <row r="1" spans="11:17" ht="17.25" customHeight="1">
      <c r="K1" s="5"/>
      <c r="L1" s="6" t="s">
        <v>0</v>
      </c>
      <c r="M1" s="6"/>
      <c r="N1" s="5"/>
      <c r="Q1" s="7"/>
    </row>
    <row r="2" spans="11:17" ht="17.25" customHeight="1">
      <c r="K2" s="6" t="s">
        <v>1</v>
      </c>
      <c r="L2" s="6"/>
      <c r="M2" s="6"/>
      <c r="N2" s="6"/>
      <c r="Q2" s="7"/>
    </row>
    <row r="3" spans="11:17" ht="17.25" customHeight="1">
      <c r="K3" s="6" t="s">
        <v>2</v>
      </c>
      <c r="L3" s="6"/>
      <c r="M3" s="6"/>
      <c r="N3" s="6"/>
      <c r="Q3" s="7"/>
    </row>
    <row r="4" spans="11:17" ht="17.25" customHeight="1">
      <c r="K4" s="8" t="s">
        <v>3</v>
      </c>
      <c r="L4" s="8"/>
      <c r="M4" s="8"/>
      <c r="N4" s="8"/>
      <c r="Q4" s="7"/>
    </row>
    <row r="5" spans="1:66" s="16" customFormat="1" ht="1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2"/>
      <c r="L5" s="13"/>
      <c r="M5" s="13"/>
      <c r="N5" s="13"/>
      <c r="O5" s="11"/>
      <c r="P5" s="11"/>
      <c r="Q5" s="7"/>
      <c r="R5" s="14"/>
      <c r="S5" s="14"/>
      <c r="T5" s="14"/>
      <c r="U5" s="14"/>
      <c r="V5" s="7"/>
      <c r="W5" s="15"/>
      <c r="X5" s="7"/>
      <c r="Y5" s="7"/>
      <c r="Z5" s="7"/>
      <c r="AA5" s="14"/>
      <c r="AB5" s="14"/>
      <c r="AC5" s="14"/>
      <c r="AD5" s="7"/>
      <c r="AE5" s="15"/>
      <c r="AF5" s="7"/>
      <c r="AG5" s="7"/>
      <c r="AH5" s="7"/>
      <c r="AI5" s="14"/>
      <c r="AJ5" s="14"/>
      <c r="AK5" s="14"/>
      <c r="AL5" s="7"/>
      <c r="AM5" s="15"/>
      <c r="AN5" s="7"/>
      <c r="AO5" s="7"/>
      <c r="AP5" s="7"/>
      <c r="AQ5" s="14"/>
      <c r="AR5" s="14"/>
      <c r="AS5" s="14"/>
      <c r="AT5" s="7"/>
      <c r="AU5" s="15"/>
      <c r="AV5" s="7"/>
      <c r="AW5" s="7"/>
      <c r="AX5" s="7"/>
      <c r="AY5" s="14"/>
      <c r="AZ5" s="14"/>
      <c r="BA5" s="14"/>
      <c r="BB5" s="7"/>
      <c r="BC5" s="15"/>
      <c r="BD5" s="7"/>
      <c r="BE5" s="7"/>
      <c r="BF5" s="7"/>
      <c r="BG5" s="14"/>
      <c r="BH5" s="14"/>
      <c r="BI5" s="14"/>
      <c r="BJ5" s="7"/>
      <c r="BK5" s="15"/>
      <c r="BL5" s="7"/>
      <c r="BM5" s="7"/>
      <c r="BN5" s="7"/>
    </row>
    <row r="6" spans="1:66" s="22" customFormat="1" ht="15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7"/>
      <c r="R6" s="18"/>
      <c r="S6" s="18"/>
      <c r="T6" s="18"/>
      <c r="U6" s="19"/>
      <c r="V6" s="20"/>
      <c r="W6" s="21"/>
      <c r="X6" s="20"/>
      <c r="Y6" s="20"/>
      <c r="Z6" s="20"/>
      <c r="AA6" s="19"/>
      <c r="AB6" s="19"/>
      <c r="AC6" s="19"/>
      <c r="AD6" s="20"/>
      <c r="AE6" s="21"/>
      <c r="AF6" s="20"/>
      <c r="AG6" s="20"/>
      <c r="AH6" s="20"/>
      <c r="AI6" s="19"/>
      <c r="AJ6" s="19"/>
      <c r="AK6" s="19"/>
      <c r="AL6" s="20"/>
      <c r="AM6" s="21"/>
      <c r="AN6" s="20"/>
      <c r="AO6" s="20"/>
      <c r="AP6" s="20"/>
      <c r="AQ6" s="19"/>
      <c r="AR6" s="19"/>
      <c r="AS6" s="19"/>
      <c r="AT6" s="20"/>
      <c r="AU6" s="21"/>
      <c r="AV6" s="20"/>
      <c r="AW6" s="20"/>
      <c r="AX6" s="20"/>
      <c r="AY6" s="19"/>
      <c r="AZ6" s="19"/>
      <c r="BA6" s="19"/>
      <c r="BB6" s="20"/>
      <c r="BC6" s="21"/>
      <c r="BD6" s="20"/>
      <c r="BE6" s="20"/>
      <c r="BF6" s="20"/>
      <c r="BG6" s="19"/>
      <c r="BH6" s="19"/>
      <c r="BI6" s="19"/>
      <c r="BJ6" s="20"/>
      <c r="BK6" s="21"/>
      <c r="BL6" s="20"/>
      <c r="BM6" s="20"/>
      <c r="BN6" s="20"/>
    </row>
    <row r="7" spans="1:66" s="32" customFormat="1" ht="18.75" customHeight="1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6"/>
      <c r="O7" s="27"/>
      <c r="P7" s="27"/>
      <c r="Q7" s="28"/>
      <c r="R7" s="29"/>
      <c r="S7" s="29"/>
      <c r="T7" s="29"/>
      <c r="U7" s="29"/>
      <c r="V7" s="30"/>
      <c r="W7" s="31"/>
      <c r="X7" s="30"/>
      <c r="Y7" s="30"/>
      <c r="Z7" s="30"/>
      <c r="AA7" s="29"/>
      <c r="AB7" s="29"/>
      <c r="AC7" s="29"/>
      <c r="AD7" s="30"/>
      <c r="AE7" s="31"/>
      <c r="AF7" s="30"/>
      <c r="AG7" s="30"/>
      <c r="AH7" s="30"/>
      <c r="AI7" s="29"/>
      <c r="AJ7" s="29"/>
      <c r="AK7" s="29"/>
      <c r="AL7" s="30"/>
      <c r="AM7" s="31"/>
      <c r="AN7" s="30"/>
      <c r="AO7" s="30"/>
      <c r="AP7" s="30"/>
      <c r="AQ7" s="29"/>
      <c r="AR7" s="29"/>
      <c r="AS7" s="29"/>
      <c r="AT7" s="30"/>
      <c r="AU7" s="31"/>
      <c r="AV7" s="30"/>
      <c r="AW7" s="30"/>
      <c r="AX7" s="30"/>
      <c r="AY7" s="29"/>
      <c r="AZ7" s="29"/>
      <c r="BA7" s="29"/>
      <c r="BB7" s="30"/>
      <c r="BC7" s="31"/>
      <c r="BD7" s="30"/>
      <c r="BE7" s="30"/>
      <c r="BF7" s="30"/>
      <c r="BG7" s="29"/>
      <c r="BH7" s="29"/>
      <c r="BI7" s="29"/>
      <c r="BJ7" s="30"/>
      <c r="BK7" s="31"/>
      <c r="BL7" s="30"/>
      <c r="BM7" s="30"/>
      <c r="BN7" s="30"/>
    </row>
    <row r="8" spans="2:66" s="16" customFormat="1" ht="18">
      <c r="B8" s="33"/>
      <c r="C8" s="34" t="s">
        <v>6</v>
      </c>
      <c r="D8" s="35"/>
      <c r="E8" s="35"/>
      <c r="F8" s="36" t="s">
        <v>7</v>
      </c>
      <c r="G8" s="37"/>
      <c r="H8" s="36"/>
      <c r="I8" s="36"/>
      <c r="J8" s="38"/>
      <c r="K8" s="39"/>
      <c r="L8" s="40"/>
      <c r="M8" s="40"/>
      <c r="N8" s="41"/>
      <c r="O8" s="42"/>
      <c r="P8" s="42"/>
      <c r="Q8" s="43"/>
      <c r="R8" s="14"/>
      <c r="S8" s="14"/>
      <c r="T8" s="14"/>
      <c r="U8" s="14"/>
      <c r="V8" s="7"/>
      <c r="W8" s="15"/>
      <c r="X8" s="7"/>
      <c r="Y8" s="7"/>
      <c r="Z8" s="7"/>
      <c r="AA8" s="14"/>
      <c r="AB8" s="14"/>
      <c r="AC8" s="14"/>
      <c r="AD8" s="7"/>
      <c r="AE8" s="15"/>
      <c r="AF8" s="7"/>
      <c r="AG8" s="7"/>
      <c r="AH8" s="7"/>
      <c r="AI8" s="14"/>
      <c r="AJ8" s="14"/>
      <c r="AK8" s="14"/>
      <c r="AL8" s="7"/>
      <c r="AM8" s="15"/>
      <c r="AN8" s="7"/>
      <c r="AO8" s="7"/>
      <c r="AP8" s="7"/>
      <c r="AQ8" s="14"/>
      <c r="AR8" s="14"/>
      <c r="AS8" s="14"/>
      <c r="AT8" s="7"/>
      <c r="AU8" s="15"/>
      <c r="AV8" s="7"/>
      <c r="AW8" s="7"/>
      <c r="AX8" s="7"/>
      <c r="AY8" s="14"/>
      <c r="AZ8" s="14"/>
      <c r="BA8" s="14"/>
      <c r="BB8" s="7"/>
      <c r="BC8" s="15"/>
      <c r="BD8" s="7"/>
      <c r="BE8" s="7"/>
      <c r="BF8" s="7"/>
      <c r="BG8" s="14"/>
      <c r="BH8" s="14"/>
      <c r="BI8" s="14"/>
      <c r="BJ8" s="7"/>
      <c r="BK8" s="15"/>
      <c r="BL8" s="7"/>
      <c r="BM8" s="7"/>
      <c r="BN8" s="7"/>
    </row>
    <row r="9" spans="2:66" s="16" customFormat="1" ht="16.5" customHeight="1">
      <c r="B9" s="44"/>
      <c r="C9" s="44"/>
      <c r="D9" s="42"/>
      <c r="E9" s="33"/>
      <c r="F9" s="45"/>
      <c r="G9" s="45"/>
      <c r="H9" s="40"/>
      <c r="I9" s="40"/>
      <c r="J9" s="40"/>
      <c r="K9" s="39"/>
      <c r="L9" s="39"/>
      <c r="M9" s="39"/>
      <c r="N9" s="41" t="s">
        <v>8</v>
      </c>
      <c r="O9" s="42"/>
      <c r="P9" s="42"/>
      <c r="Q9" s="43"/>
      <c r="R9" s="14"/>
      <c r="S9" s="14"/>
      <c r="T9" s="14"/>
      <c r="U9" s="14"/>
      <c r="V9" s="7"/>
      <c r="W9" s="15"/>
      <c r="X9" s="7"/>
      <c r="Y9" s="7"/>
      <c r="Z9" s="7"/>
      <c r="AA9" s="14"/>
      <c r="AB9" s="14"/>
      <c r="AC9" s="14"/>
      <c r="AD9" s="7"/>
      <c r="AE9" s="15"/>
      <c r="AF9" s="7"/>
      <c r="AG9" s="7"/>
      <c r="AH9" s="7"/>
      <c r="AI9" s="14"/>
      <c r="AJ9" s="14"/>
      <c r="AK9" s="14"/>
      <c r="AL9" s="7"/>
      <c r="AM9" s="15"/>
      <c r="AN9" s="7"/>
      <c r="AO9" s="7"/>
      <c r="AP9" s="7"/>
      <c r="AQ9" s="14"/>
      <c r="AR9" s="14"/>
      <c r="AS9" s="14"/>
      <c r="AT9" s="7"/>
      <c r="AU9" s="15"/>
      <c r="AV9" s="7"/>
      <c r="AW9" s="7"/>
      <c r="AX9" s="7"/>
      <c r="AY9" s="14"/>
      <c r="AZ9" s="14"/>
      <c r="BA9" s="14"/>
      <c r="BB9" s="7"/>
      <c r="BC9" s="15"/>
      <c r="BD9" s="7"/>
      <c r="BE9" s="7"/>
      <c r="BF9" s="7"/>
      <c r="BG9" s="14"/>
      <c r="BH9" s="14"/>
      <c r="BI9" s="14"/>
      <c r="BJ9" s="7"/>
      <c r="BK9" s="15"/>
      <c r="BL9" s="7"/>
      <c r="BM9" s="7"/>
      <c r="BN9" s="7"/>
    </row>
    <row r="10" spans="1:66" s="46" customFormat="1" ht="18" customHeight="1">
      <c r="A10" s="46" t="s">
        <v>9</v>
      </c>
      <c r="B10" s="47"/>
      <c r="C10" s="47"/>
      <c r="D10" s="48"/>
      <c r="E10" s="48"/>
      <c r="F10" s="49"/>
      <c r="G10" s="49"/>
      <c r="H10" s="50"/>
      <c r="I10" s="50"/>
      <c r="J10" s="50"/>
      <c r="K10" s="51"/>
      <c r="L10" s="52" t="s">
        <v>10</v>
      </c>
      <c r="M10" s="52"/>
      <c r="N10" s="53" t="s">
        <v>11</v>
      </c>
      <c r="O10" s="48"/>
      <c r="P10" s="48"/>
      <c r="Q10" s="28"/>
      <c r="R10" s="49"/>
      <c r="S10" s="49"/>
      <c r="T10" s="49"/>
      <c r="U10" s="49"/>
      <c r="V10" s="54"/>
      <c r="W10" s="55"/>
      <c r="X10" s="54"/>
      <c r="Y10" s="54"/>
      <c r="Z10" s="54"/>
      <c r="AA10" s="49"/>
      <c r="AB10" s="49"/>
      <c r="AC10" s="49"/>
      <c r="AD10" s="54"/>
      <c r="AE10" s="55"/>
      <c r="AF10" s="54"/>
      <c r="AG10" s="54"/>
      <c r="AH10" s="54"/>
      <c r="AI10" s="49"/>
      <c r="AJ10" s="49"/>
      <c r="AK10" s="49"/>
      <c r="AL10" s="54"/>
      <c r="AM10" s="55"/>
      <c r="AN10" s="54"/>
      <c r="AO10" s="54"/>
      <c r="AP10" s="54"/>
      <c r="AQ10" s="49"/>
      <c r="AR10" s="49"/>
      <c r="AS10" s="49"/>
      <c r="AT10" s="54"/>
      <c r="AU10" s="55"/>
      <c r="AV10" s="54"/>
      <c r="AW10" s="54"/>
      <c r="AX10" s="54"/>
      <c r="AY10" s="49"/>
      <c r="AZ10" s="49"/>
      <c r="BA10" s="49"/>
      <c r="BB10" s="54"/>
      <c r="BC10" s="55"/>
      <c r="BD10" s="54"/>
      <c r="BE10" s="54"/>
      <c r="BF10" s="54"/>
      <c r="BG10" s="49"/>
      <c r="BH10" s="49"/>
      <c r="BI10" s="49"/>
      <c r="BJ10" s="54"/>
      <c r="BK10" s="55"/>
      <c r="BL10" s="54"/>
      <c r="BM10" s="54"/>
      <c r="BN10" s="54"/>
    </row>
    <row r="11" spans="1:66" s="16" customFormat="1" ht="18" customHeight="1">
      <c r="A11" s="56" t="s">
        <v>12</v>
      </c>
      <c r="B11" s="44"/>
      <c r="C11" s="44"/>
      <c r="D11" s="42"/>
      <c r="E11" s="42"/>
      <c r="F11" s="14"/>
      <c r="G11" s="14"/>
      <c r="H11" s="40"/>
      <c r="I11" s="40"/>
      <c r="J11" s="40"/>
      <c r="K11" s="39"/>
      <c r="L11" s="57" t="s">
        <v>13</v>
      </c>
      <c r="M11" s="57"/>
      <c r="N11" s="58">
        <v>4810137200</v>
      </c>
      <c r="O11" s="59"/>
      <c r="P11" s="59"/>
      <c r="Q11" s="30"/>
      <c r="R11" s="14"/>
      <c r="S11" s="14"/>
      <c r="T11" s="14"/>
      <c r="U11" s="14"/>
      <c r="V11" s="7"/>
      <c r="W11" s="15"/>
      <c r="X11" s="7"/>
      <c r="Y11" s="7"/>
      <c r="Z11" s="7"/>
      <c r="AA11" s="14"/>
      <c r="AB11" s="14"/>
      <c r="AC11" s="14"/>
      <c r="AD11" s="7"/>
      <c r="AE11" s="15"/>
      <c r="AF11" s="7"/>
      <c r="AG11" s="7"/>
      <c r="AH11" s="7"/>
      <c r="AI11" s="14"/>
      <c r="AJ11" s="14"/>
      <c r="AK11" s="14"/>
      <c r="AL11" s="7"/>
      <c r="AM11" s="15"/>
      <c r="AN11" s="7"/>
      <c r="AO11" s="7"/>
      <c r="AP11" s="7"/>
      <c r="AQ11" s="14"/>
      <c r="AR11" s="14"/>
      <c r="AS11" s="14"/>
      <c r="AT11" s="7"/>
      <c r="AU11" s="15"/>
      <c r="AV11" s="7"/>
      <c r="AW11" s="7"/>
      <c r="AX11" s="7"/>
      <c r="AY11" s="14"/>
      <c r="AZ11" s="14"/>
      <c r="BA11" s="14"/>
      <c r="BB11" s="7"/>
      <c r="BC11" s="15"/>
      <c r="BD11" s="7"/>
      <c r="BE11" s="7"/>
      <c r="BF11" s="7"/>
      <c r="BG11" s="14"/>
      <c r="BH11" s="14"/>
      <c r="BI11" s="14"/>
      <c r="BJ11" s="7"/>
      <c r="BK11" s="15"/>
      <c r="BL11" s="7"/>
      <c r="BM11" s="7"/>
      <c r="BN11" s="7"/>
    </row>
    <row r="12" spans="1:66" s="16" customFormat="1" ht="15" customHeight="1">
      <c r="A12" s="46" t="s">
        <v>14</v>
      </c>
      <c r="B12" s="44"/>
      <c r="C12" s="44"/>
      <c r="D12" s="42"/>
      <c r="E12" s="42"/>
      <c r="F12" s="14"/>
      <c r="G12" s="14"/>
      <c r="H12" s="40"/>
      <c r="I12" s="40"/>
      <c r="J12" s="40"/>
      <c r="K12" s="39"/>
      <c r="L12" s="60" t="s">
        <v>15</v>
      </c>
      <c r="M12" s="60"/>
      <c r="N12" s="61">
        <v>420</v>
      </c>
      <c r="O12" s="62"/>
      <c r="P12" s="62"/>
      <c r="Q12" s="28"/>
      <c r="R12" s="14"/>
      <c r="S12" s="14"/>
      <c r="T12" s="14"/>
      <c r="U12" s="14"/>
      <c r="V12" s="7"/>
      <c r="W12" s="15"/>
      <c r="X12" s="7"/>
      <c r="Y12" s="7"/>
      <c r="Z12" s="7"/>
      <c r="AA12" s="14"/>
      <c r="AB12" s="14"/>
      <c r="AC12" s="14"/>
      <c r="AD12" s="7"/>
      <c r="AE12" s="15"/>
      <c r="AF12" s="7"/>
      <c r="AG12" s="7"/>
      <c r="AH12" s="7"/>
      <c r="AI12" s="14"/>
      <c r="AJ12" s="14"/>
      <c r="AK12" s="14"/>
      <c r="AL12" s="7"/>
      <c r="AM12" s="15"/>
      <c r="AN12" s="7"/>
      <c r="AO12" s="7"/>
      <c r="AP12" s="7"/>
      <c r="AQ12" s="14"/>
      <c r="AR12" s="14"/>
      <c r="AS12" s="14"/>
      <c r="AT12" s="7"/>
      <c r="AU12" s="15"/>
      <c r="AV12" s="7"/>
      <c r="AW12" s="7"/>
      <c r="AX12" s="7"/>
      <c r="AY12" s="14"/>
      <c r="AZ12" s="14"/>
      <c r="BA12" s="14"/>
      <c r="BB12" s="7"/>
      <c r="BC12" s="15"/>
      <c r="BD12" s="7"/>
      <c r="BE12" s="7"/>
      <c r="BF12" s="7"/>
      <c r="BG12" s="14"/>
      <c r="BH12" s="14"/>
      <c r="BI12" s="14"/>
      <c r="BJ12" s="7"/>
      <c r="BK12" s="15"/>
      <c r="BL12" s="7"/>
      <c r="BM12" s="7"/>
      <c r="BN12" s="7"/>
    </row>
    <row r="13" spans="1:66" s="63" customFormat="1" ht="15" customHeight="1">
      <c r="A13" s="63" t="s">
        <v>16</v>
      </c>
      <c r="B13" s="64"/>
      <c r="C13" s="64"/>
      <c r="D13" s="65"/>
      <c r="E13" s="65"/>
      <c r="F13" s="66"/>
      <c r="G13" s="66"/>
      <c r="H13" s="67"/>
      <c r="I13" s="67"/>
      <c r="J13" s="67"/>
      <c r="K13" s="68"/>
      <c r="L13" s="60"/>
      <c r="M13" s="60"/>
      <c r="N13" s="69"/>
      <c r="O13" s="70"/>
      <c r="P13" s="70"/>
      <c r="Q13" s="28"/>
      <c r="R13" s="66"/>
      <c r="S13" s="66"/>
      <c r="T13" s="66"/>
      <c r="U13" s="66"/>
      <c r="V13" s="28"/>
      <c r="W13" s="71"/>
      <c r="X13" s="28"/>
      <c r="Y13" s="28"/>
      <c r="Z13" s="28"/>
      <c r="AA13" s="66"/>
      <c r="AB13" s="66"/>
      <c r="AC13" s="66"/>
      <c r="AD13" s="28"/>
      <c r="AE13" s="71"/>
      <c r="AF13" s="28"/>
      <c r="AG13" s="28"/>
      <c r="AH13" s="28"/>
      <c r="AI13" s="66"/>
      <c r="AJ13" s="66"/>
      <c r="AK13" s="66"/>
      <c r="AL13" s="28"/>
      <c r="AM13" s="71"/>
      <c r="AN13" s="28"/>
      <c r="AO13" s="28"/>
      <c r="AP13" s="28"/>
      <c r="AQ13" s="66"/>
      <c r="AR13" s="66"/>
      <c r="AS13" s="66"/>
      <c r="AT13" s="28"/>
      <c r="AU13" s="71"/>
      <c r="AV13" s="28"/>
      <c r="AW13" s="28"/>
      <c r="AX13" s="28"/>
      <c r="AY13" s="66"/>
      <c r="AZ13" s="66"/>
      <c r="BA13" s="66"/>
      <c r="BB13" s="28"/>
      <c r="BC13" s="71"/>
      <c r="BD13" s="28">
        <v>4</v>
      </c>
      <c r="BE13" s="28"/>
      <c r="BF13" s="28"/>
      <c r="BG13" s="66"/>
      <c r="BH13" s="66"/>
      <c r="BI13" s="66"/>
      <c r="BJ13" s="28"/>
      <c r="BK13" s="71"/>
      <c r="BL13" s="28"/>
      <c r="BM13" s="28"/>
      <c r="BN13" s="28"/>
    </row>
    <row r="14" spans="1:66" s="63" customFormat="1" ht="15" customHeight="1">
      <c r="A14" s="63" t="s">
        <v>17</v>
      </c>
      <c r="B14" s="64"/>
      <c r="C14" s="64"/>
      <c r="D14" s="65"/>
      <c r="E14" s="65"/>
      <c r="F14" s="66"/>
      <c r="G14" s="66"/>
      <c r="H14" s="67"/>
      <c r="I14" s="67"/>
      <c r="J14" s="67"/>
      <c r="K14" s="68"/>
      <c r="L14" s="68"/>
      <c r="M14" s="68"/>
      <c r="N14" s="69"/>
      <c r="O14" s="70"/>
      <c r="P14" s="70"/>
      <c r="Q14" s="28"/>
      <c r="R14" s="66"/>
      <c r="S14" s="66"/>
      <c r="T14" s="66"/>
      <c r="U14" s="66"/>
      <c r="V14" s="28"/>
      <c r="W14" s="71"/>
      <c r="X14" s="28"/>
      <c r="Y14" s="28"/>
      <c r="Z14" s="28"/>
      <c r="AA14" s="66"/>
      <c r="AB14" s="66"/>
      <c r="AC14" s="66"/>
      <c r="AD14" s="28"/>
      <c r="AE14" s="71"/>
      <c r="AF14" s="28"/>
      <c r="AG14" s="28"/>
      <c r="AH14" s="28"/>
      <c r="AI14" s="66"/>
      <c r="AJ14" s="66"/>
      <c r="AK14" s="66"/>
      <c r="AL14" s="28"/>
      <c r="AM14" s="71"/>
      <c r="AN14" s="28"/>
      <c r="AO14" s="28"/>
      <c r="AP14" s="28"/>
      <c r="AQ14" s="66"/>
      <c r="AR14" s="66"/>
      <c r="AS14" s="66"/>
      <c r="AT14" s="28"/>
      <c r="AU14" s="71"/>
      <c r="AV14" s="28"/>
      <c r="AW14" s="28"/>
      <c r="AX14" s="28"/>
      <c r="AY14" s="66"/>
      <c r="AZ14" s="66"/>
      <c r="BA14" s="66"/>
      <c r="BB14" s="28"/>
      <c r="BC14" s="71"/>
      <c r="BD14" s="28"/>
      <c r="BE14" s="28"/>
      <c r="BF14" s="28"/>
      <c r="BG14" s="66"/>
      <c r="BH14" s="66"/>
      <c r="BI14" s="66"/>
      <c r="BJ14" s="28"/>
      <c r="BK14" s="71"/>
      <c r="BL14" s="28"/>
      <c r="BM14" s="28"/>
      <c r="BN14" s="28"/>
    </row>
    <row r="15" spans="1:66" s="63" customFormat="1" ht="15" customHeight="1">
      <c r="A15" s="63" t="s">
        <v>18</v>
      </c>
      <c r="B15" s="64"/>
      <c r="C15" s="72"/>
      <c r="D15" s="73"/>
      <c r="E15" s="74"/>
      <c r="F15" s="74"/>
      <c r="G15" s="75"/>
      <c r="H15" s="72" t="s">
        <v>19</v>
      </c>
      <c r="I15" s="72"/>
      <c r="J15" s="76"/>
      <c r="K15" s="72"/>
      <c r="L15" s="68"/>
      <c r="M15" s="68"/>
      <c r="N15" s="69"/>
      <c r="O15" s="70"/>
      <c r="P15" s="70"/>
      <c r="Q15" s="28"/>
      <c r="R15" s="66"/>
      <c r="S15" s="66"/>
      <c r="T15" s="66"/>
      <c r="U15" s="66"/>
      <c r="V15" s="28"/>
      <c r="W15" s="71"/>
      <c r="X15" s="28"/>
      <c r="Y15" s="28"/>
      <c r="Z15" s="28"/>
      <c r="AA15" s="66"/>
      <c r="AB15" s="66"/>
      <c r="AC15" s="66"/>
      <c r="AD15" s="28"/>
      <c r="AE15" s="71"/>
      <c r="AF15" s="28"/>
      <c r="AG15" s="28"/>
      <c r="AH15" s="28"/>
      <c r="AI15" s="66"/>
      <c r="AJ15" s="66"/>
      <c r="AK15" s="66"/>
      <c r="AL15" s="28"/>
      <c r="AM15" s="71"/>
      <c r="AN15" s="28"/>
      <c r="AO15" s="28"/>
      <c r="AP15" s="28"/>
      <c r="AQ15" s="66"/>
      <c r="AR15" s="66"/>
      <c r="AS15" s="66"/>
      <c r="AT15" s="28"/>
      <c r="AU15" s="71"/>
      <c r="AV15" s="28"/>
      <c r="AW15" s="28"/>
      <c r="AX15" s="28"/>
      <c r="AY15" s="66"/>
      <c r="AZ15" s="66"/>
      <c r="BA15" s="66"/>
      <c r="BB15" s="28"/>
      <c r="BC15" s="71"/>
      <c r="BD15" s="28"/>
      <c r="BE15" s="28"/>
      <c r="BF15" s="28"/>
      <c r="BG15" s="66"/>
      <c r="BH15" s="66"/>
      <c r="BI15" s="66"/>
      <c r="BJ15" s="28"/>
      <c r="BK15" s="71"/>
      <c r="BL15" s="28"/>
      <c r="BM15" s="28"/>
      <c r="BN15" s="28"/>
    </row>
    <row r="16" spans="1:66" s="63" customFormat="1" ht="33" customHeight="1">
      <c r="A16" s="77" t="s">
        <v>20</v>
      </c>
      <c r="B16" s="77"/>
      <c r="C16" s="64"/>
      <c r="D16" s="387" t="s">
        <v>164</v>
      </c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70"/>
      <c r="P16" s="70"/>
      <c r="Q16" s="28"/>
      <c r="R16" s="66"/>
      <c r="S16" s="66"/>
      <c r="T16" s="66"/>
      <c r="U16" s="66"/>
      <c r="V16" s="28"/>
      <c r="W16" s="71"/>
      <c r="X16" s="28"/>
      <c r="Y16" s="28"/>
      <c r="Z16" s="28"/>
      <c r="AA16" s="66"/>
      <c r="AB16" s="66"/>
      <c r="AC16" s="66"/>
      <c r="AD16" s="28"/>
      <c r="AE16" s="71"/>
      <c r="AF16" s="28"/>
      <c r="AG16" s="28"/>
      <c r="AH16" s="28"/>
      <c r="AI16" s="66"/>
      <c r="AJ16" s="66"/>
      <c r="AK16" s="66"/>
      <c r="AL16" s="28"/>
      <c r="AM16" s="71"/>
      <c r="AN16" s="28"/>
      <c r="AO16" s="28"/>
      <c r="AP16" s="28"/>
      <c r="AQ16" s="66"/>
      <c r="AR16" s="66"/>
      <c r="AS16" s="66"/>
      <c r="AT16" s="28"/>
      <c r="AU16" s="71"/>
      <c r="AV16" s="28"/>
      <c r="AW16" s="28"/>
      <c r="AX16" s="28"/>
      <c r="AY16" s="66"/>
      <c r="AZ16" s="66"/>
      <c r="BA16" s="66"/>
      <c r="BB16" s="28"/>
      <c r="BC16" s="71"/>
      <c r="BD16" s="28"/>
      <c r="BE16" s="28"/>
      <c r="BF16" s="28"/>
      <c r="BG16" s="66"/>
      <c r="BH16" s="66"/>
      <c r="BI16" s="66"/>
      <c r="BJ16" s="28"/>
      <c r="BK16" s="71"/>
      <c r="BL16" s="28"/>
      <c r="BM16" s="28"/>
      <c r="BN16" s="28"/>
    </row>
    <row r="17" spans="1:66" s="63" customFormat="1" ht="15" customHeight="1">
      <c r="A17" s="80" t="s">
        <v>22</v>
      </c>
      <c r="B17" s="64"/>
      <c r="C17" s="64"/>
      <c r="D17" s="65"/>
      <c r="E17" s="65"/>
      <c r="F17" s="66"/>
      <c r="G17" s="66"/>
      <c r="H17" s="81"/>
      <c r="I17" s="81"/>
      <c r="J17" s="81"/>
      <c r="K17" s="68"/>
      <c r="L17" s="68"/>
      <c r="M17" s="68"/>
      <c r="N17" s="82"/>
      <c r="O17" s="70"/>
      <c r="P17" s="70"/>
      <c r="Q17" s="28"/>
      <c r="R17" s="66"/>
      <c r="S17" s="66"/>
      <c r="T17" s="66"/>
      <c r="U17" s="66"/>
      <c r="V17" s="28"/>
      <c r="W17" s="71">
        <v>2</v>
      </c>
      <c r="X17" s="28"/>
      <c r="Y17" s="28"/>
      <c r="Z17" s="28"/>
      <c r="AA17" s="66"/>
      <c r="AB17" s="66"/>
      <c r="AC17" s="66"/>
      <c r="AD17" s="28"/>
      <c r="AE17" s="71"/>
      <c r="AF17" s="28"/>
      <c r="AG17" s="28"/>
      <c r="AH17" s="28"/>
      <c r="AI17" s="66"/>
      <c r="AJ17" s="66"/>
      <c r="AK17" s="66"/>
      <c r="AL17" s="28"/>
      <c r="AM17" s="71"/>
      <c r="AN17" s="28"/>
      <c r="AO17" s="28"/>
      <c r="AP17" s="28"/>
      <c r="AQ17" s="66"/>
      <c r="AR17" s="66"/>
      <c r="AS17" s="66">
        <v>3</v>
      </c>
      <c r="AT17" s="28"/>
      <c r="AU17" s="71"/>
      <c r="AV17" s="28"/>
      <c r="AW17" s="28"/>
      <c r="AX17" s="28"/>
      <c r="AY17" s="66"/>
      <c r="AZ17" s="66"/>
      <c r="BA17" s="66"/>
      <c r="BB17" s="28"/>
      <c r="BC17" s="71"/>
      <c r="BD17" s="28"/>
      <c r="BE17" s="28"/>
      <c r="BF17" s="28"/>
      <c r="BG17" s="66"/>
      <c r="BH17" s="66"/>
      <c r="BI17" s="66"/>
      <c r="BJ17" s="28"/>
      <c r="BK17" s="71"/>
      <c r="BL17" s="28"/>
      <c r="BM17" s="28"/>
      <c r="BN17" s="28"/>
    </row>
    <row r="18" spans="1:66" s="63" customFormat="1" ht="15" customHeight="1" thickBot="1">
      <c r="A18" s="63" t="s">
        <v>23</v>
      </c>
      <c r="B18" s="64"/>
      <c r="C18" s="64"/>
      <c r="D18" s="65"/>
      <c r="E18" s="65"/>
      <c r="F18" s="66"/>
      <c r="G18" s="66"/>
      <c r="H18" s="81"/>
      <c r="I18" s="81"/>
      <c r="J18" s="81"/>
      <c r="K18" s="68"/>
      <c r="L18" s="68"/>
      <c r="M18" s="68"/>
      <c r="N18" s="81"/>
      <c r="O18" s="65"/>
      <c r="P18" s="65"/>
      <c r="Q18" s="28"/>
      <c r="R18" s="66"/>
      <c r="S18" s="66"/>
      <c r="T18" s="66"/>
      <c r="U18" s="66"/>
      <c r="V18" s="28"/>
      <c r="W18" s="83" t="s">
        <v>24</v>
      </c>
      <c r="X18" s="28"/>
      <c r="Y18" s="28"/>
      <c r="Z18" s="28"/>
      <c r="AA18" s="66"/>
      <c r="AB18" s="66"/>
      <c r="AC18" s="66"/>
      <c r="AD18" s="28"/>
      <c r="AE18" s="84" t="s">
        <v>25</v>
      </c>
      <c r="AF18" s="28"/>
      <c r="AG18" s="28"/>
      <c r="AH18" s="28"/>
      <c r="AI18" s="66"/>
      <c r="AJ18" s="66"/>
      <c r="AK18" s="66"/>
      <c r="AL18" s="28"/>
      <c r="AM18" s="85" t="s">
        <v>26</v>
      </c>
      <c r="AN18" s="28"/>
      <c r="AO18" s="28"/>
      <c r="AP18" s="28"/>
      <c r="AQ18" s="66"/>
      <c r="AR18" s="66"/>
      <c r="AS18" s="66"/>
      <c r="AT18" s="86" t="s">
        <v>27</v>
      </c>
      <c r="AU18" s="71"/>
      <c r="AV18" s="28"/>
      <c r="AW18" s="28"/>
      <c r="AX18" s="28"/>
      <c r="AY18" s="66"/>
      <c r="AZ18" s="66"/>
      <c r="BA18" s="66"/>
      <c r="BB18" s="87" t="s">
        <v>28</v>
      </c>
      <c r="BC18" s="71"/>
      <c r="BD18" s="28"/>
      <c r="BE18" s="28"/>
      <c r="BF18" s="28"/>
      <c r="BG18" s="66"/>
      <c r="BH18" s="66"/>
      <c r="BI18" s="66"/>
      <c r="BJ18" s="43" t="s">
        <v>29</v>
      </c>
      <c r="BK18" s="71"/>
      <c r="BL18" s="28"/>
      <c r="BM18" s="28"/>
      <c r="BN18" s="28"/>
    </row>
    <row r="19" spans="1:31" s="111" customFormat="1" ht="60" customHeight="1" thickTop="1">
      <c r="A19" s="88" t="s">
        <v>30</v>
      </c>
      <c r="B19" s="89" t="s">
        <v>31</v>
      </c>
      <c r="C19" s="90" t="s">
        <v>32</v>
      </c>
      <c r="D19" s="91" t="s">
        <v>33</v>
      </c>
      <c r="E19" s="92" t="s">
        <v>34</v>
      </c>
      <c r="F19" s="93" t="s">
        <v>35</v>
      </c>
      <c r="G19" s="94" t="s">
        <v>36</v>
      </c>
      <c r="H19" s="95" t="s">
        <v>37</v>
      </c>
      <c r="I19" s="96"/>
      <c r="J19" s="97" t="s">
        <v>38</v>
      </c>
      <c r="K19" s="98" t="s">
        <v>39</v>
      </c>
      <c r="L19" s="99" t="s">
        <v>40</v>
      </c>
      <c r="M19" s="100"/>
      <c r="N19" s="98" t="s">
        <v>41</v>
      </c>
      <c r="O19" s="99" t="s">
        <v>42</v>
      </c>
      <c r="P19" s="101"/>
      <c r="Q19" s="102" t="s">
        <v>43</v>
      </c>
      <c r="R19" s="103" t="s">
        <v>44</v>
      </c>
      <c r="S19" s="104" t="s">
        <v>35</v>
      </c>
      <c r="T19" s="105" t="s">
        <v>36</v>
      </c>
      <c r="U19" s="106" t="s">
        <v>45</v>
      </c>
      <c r="V19" s="106" t="s">
        <v>38</v>
      </c>
      <c r="W19" s="107" t="s">
        <v>46</v>
      </c>
      <c r="X19" s="107" t="s">
        <v>47</v>
      </c>
      <c r="Y19" s="106" t="s">
        <v>48</v>
      </c>
      <c r="Z19" s="108" t="s">
        <v>49</v>
      </c>
      <c r="AA19" s="109" t="s">
        <v>50</v>
      </c>
      <c r="AB19" s="109" t="s">
        <v>51</v>
      </c>
      <c r="AC19" s="109" t="s">
        <v>52</v>
      </c>
      <c r="AD19" s="109" t="s">
        <v>53</v>
      </c>
      <c r="AE19" s="110" t="s">
        <v>50</v>
      </c>
    </row>
    <row r="20" spans="1:31" s="111" customFormat="1" ht="72.75" customHeight="1">
      <c r="A20" s="112"/>
      <c r="B20" s="113"/>
      <c r="C20" s="114"/>
      <c r="D20" s="115"/>
      <c r="E20" s="116"/>
      <c r="F20" s="117"/>
      <c r="G20" s="94"/>
      <c r="H20" s="118" t="s">
        <v>54</v>
      </c>
      <c r="I20" s="119" t="s">
        <v>55</v>
      </c>
      <c r="J20" s="116"/>
      <c r="K20" s="120"/>
      <c r="L20" s="118" t="s">
        <v>54</v>
      </c>
      <c r="M20" s="119" t="s">
        <v>56</v>
      </c>
      <c r="N20" s="116"/>
      <c r="O20" s="118" t="s">
        <v>54</v>
      </c>
      <c r="P20" s="119" t="s">
        <v>55</v>
      </c>
      <c r="Q20" s="121"/>
      <c r="R20" s="122"/>
      <c r="S20" s="123"/>
      <c r="T20" s="124"/>
      <c r="U20" s="125"/>
      <c r="V20" s="125"/>
      <c r="W20" s="126"/>
      <c r="X20" s="127"/>
      <c r="Y20" s="125"/>
      <c r="Z20" s="128"/>
      <c r="AA20" s="129"/>
      <c r="AB20" s="129"/>
      <c r="AC20" s="130"/>
      <c r="AD20" s="131"/>
      <c r="AE20" s="132"/>
    </row>
    <row r="21" spans="1:31" s="140" customFormat="1" ht="16.5" customHeight="1" thickBot="1">
      <c r="A21" s="133">
        <v>1</v>
      </c>
      <c r="B21" s="133">
        <v>2</v>
      </c>
      <c r="C21" s="134">
        <v>3</v>
      </c>
      <c r="D21" s="133">
        <v>4</v>
      </c>
      <c r="E21" s="135">
        <v>5</v>
      </c>
      <c r="F21" s="135">
        <v>5</v>
      </c>
      <c r="G21" s="133">
        <v>6</v>
      </c>
      <c r="H21" s="135">
        <v>6</v>
      </c>
      <c r="I21" s="134">
        <v>7</v>
      </c>
      <c r="J21" s="134">
        <v>8</v>
      </c>
      <c r="K21" s="133">
        <v>9</v>
      </c>
      <c r="L21" s="135">
        <v>10</v>
      </c>
      <c r="M21" s="135">
        <v>11</v>
      </c>
      <c r="N21" s="136">
        <v>12</v>
      </c>
      <c r="O21" s="137">
        <v>13</v>
      </c>
      <c r="P21" s="138">
        <v>14</v>
      </c>
      <c r="Q21" s="134">
        <v>4</v>
      </c>
      <c r="R21" s="135">
        <v>5</v>
      </c>
      <c r="S21" s="135">
        <v>5</v>
      </c>
      <c r="T21" s="133">
        <v>6</v>
      </c>
      <c r="U21" s="135">
        <v>6</v>
      </c>
      <c r="V21" s="134">
        <v>7</v>
      </c>
      <c r="W21" s="133">
        <v>8</v>
      </c>
      <c r="X21" s="135">
        <v>9</v>
      </c>
      <c r="Y21" s="136">
        <v>10</v>
      </c>
      <c r="Z21" s="139">
        <v>11</v>
      </c>
      <c r="AA21" s="135">
        <v>9</v>
      </c>
      <c r="AB21" s="136">
        <v>10</v>
      </c>
      <c r="AC21" s="139">
        <v>11</v>
      </c>
      <c r="AD21" s="133">
        <v>8</v>
      </c>
      <c r="AE21" s="135">
        <v>9</v>
      </c>
    </row>
    <row r="22" spans="1:31" s="149" customFormat="1" ht="15" customHeight="1" thickBot="1">
      <c r="A22" s="141" t="s">
        <v>57</v>
      </c>
      <c r="B22" s="142" t="s">
        <v>58</v>
      </c>
      <c r="C22" s="143" t="s">
        <v>59</v>
      </c>
      <c r="D22" s="253">
        <f>Q22</f>
        <v>800000</v>
      </c>
      <c r="E22" s="147">
        <f>R22</f>
        <v>800000</v>
      </c>
      <c r="F22" s="253">
        <f>S22</f>
        <v>0</v>
      </c>
      <c r="G22" s="253">
        <f>T22</f>
        <v>0</v>
      </c>
      <c r="H22" s="145">
        <f>U22</f>
        <v>0</v>
      </c>
      <c r="I22" s="145">
        <v>0</v>
      </c>
      <c r="J22" s="145">
        <f>V22</f>
        <v>0</v>
      </c>
      <c r="K22" s="147">
        <f>W22</f>
        <v>796000</v>
      </c>
      <c r="L22" s="147">
        <f>X22</f>
        <v>796000</v>
      </c>
      <c r="M22" s="145">
        <v>0</v>
      </c>
      <c r="N22" s="145">
        <f aca="true" t="shared" si="0" ref="N22:O38">Y22</f>
        <v>796000</v>
      </c>
      <c r="O22" s="145">
        <f t="shared" si="0"/>
        <v>0</v>
      </c>
      <c r="P22" s="145">
        <v>0</v>
      </c>
      <c r="Q22" s="148">
        <f>Q24+Q63+Q89+Q98+Q101</f>
        <v>800000</v>
      </c>
      <c r="R22" s="148">
        <f>R26+R30+R33+R34+R41+R50+R49+R58+R101</f>
        <v>800000</v>
      </c>
      <c r="S22" s="148">
        <f aca="true" t="shared" si="1" ref="S22:Z22">S24+S63+S89+S98+S101</f>
        <v>0</v>
      </c>
      <c r="T22" s="148">
        <f t="shared" si="1"/>
        <v>0</v>
      </c>
      <c r="U22" s="148">
        <f t="shared" si="1"/>
        <v>0</v>
      </c>
      <c r="V22" s="148">
        <f t="shared" si="1"/>
        <v>0</v>
      </c>
      <c r="W22" s="148">
        <f t="shared" si="1"/>
        <v>796000</v>
      </c>
      <c r="X22" s="148">
        <f t="shared" si="1"/>
        <v>796000</v>
      </c>
      <c r="Y22" s="148">
        <f t="shared" si="1"/>
        <v>796000</v>
      </c>
      <c r="Z22" s="148">
        <f t="shared" si="1"/>
        <v>0</v>
      </c>
      <c r="AA22" s="148">
        <f>AA24+AA63+AA89</f>
        <v>0</v>
      </c>
      <c r="AB22" s="148">
        <f>AB24+AB63+AB89</f>
        <v>0</v>
      </c>
      <c r="AC22" s="148">
        <f>AC24+AC63+AC89</f>
        <v>0</v>
      </c>
      <c r="AD22" s="148">
        <f>AD24+AD63+AD89</f>
        <v>0</v>
      </c>
      <c r="AE22" s="148">
        <f>AE24+AE63+AE89</f>
        <v>0</v>
      </c>
    </row>
    <row r="23" spans="1:31" s="149" customFormat="1" ht="13.5" customHeight="1">
      <c r="A23" s="141" t="s">
        <v>60</v>
      </c>
      <c r="B23" s="142"/>
      <c r="C23" s="143"/>
      <c r="D23" s="253"/>
      <c r="E23" s="253"/>
      <c r="F23" s="253"/>
      <c r="G23" s="253"/>
      <c r="H23" s="145"/>
      <c r="I23" s="145"/>
      <c r="J23" s="145"/>
      <c r="K23" s="145"/>
      <c r="L23" s="145"/>
      <c r="M23" s="145"/>
      <c r="N23" s="145"/>
      <c r="O23" s="145"/>
      <c r="P23" s="145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</row>
    <row r="24" spans="1:64" ht="15.75" customHeight="1">
      <c r="A24" s="151" t="s">
        <v>61</v>
      </c>
      <c r="B24" s="152">
        <v>2000</v>
      </c>
      <c r="C24" s="143" t="s">
        <v>62</v>
      </c>
      <c r="D24" s="145">
        <f aca="true" t="shared" si="2" ref="D24:H35">Q24</f>
        <v>0</v>
      </c>
      <c r="E24" s="145">
        <f t="shared" si="2"/>
        <v>0</v>
      </c>
      <c r="F24" s="253">
        <f t="shared" si="2"/>
        <v>0</v>
      </c>
      <c r="G24" s="253">
        <f t="shared" si="2"/>
        <v>0</v>
      </c>
      <c r="H24" s="145">
        <f t="shared" si="2"/>
        <v>0</v>
      </c>
      <c r="I24" s="145">
        <v>0</v>
      </c>
      <c r="J24" s="145">
        <f aca="true" t="shared" si="3" ref="J24:L35">V24</f>
        <v>0</v>
      </c>
      <c r="K24" s="145">
        <f t="shared" si="3"/>
        <v>0</v>
      </c>
      <c r="L24" s="145">
        <f t="shared" si="3"/>
        <v>0</v>
      </c>
      <c r="M24" s="145">
        <v>0</v>
      </c>
      <c r="N24" s="145">
        <f t="shared" si="0"/>
        <v>0</v>
      </c>
      <c r="O24" s="145">
        <f t="shared" si="0"/>
        <v>0</v>
      </c>
      <c r="P24" s="145">
        <v>0</v>
      </c>
      <c r="Q24" s="153">
        <f>Q25+Q31+Q51+Q54+Q58+Q62</f>
        <v>0</v>
      </c>
      <c r="R24" s="153"/>
      <c r="S24" s="153">
        <f aca="true" t="shared" si="4" ref="S24:Z24">S25+S31+S51+S54+S58+S62</f>
        <v>0</v>
      </c>
      <c r="T24" s="153">
        <f t="shared" si="4"/>
        <v>0</v>
      </c>
      <c r="U24" s="153">
        <f t="shared" si="4"/>
        <v>0</v>
      </c>
      <c r="V24" s="153">
        <f t="shared" si="4"/>
        <v>0</v>
      </c>
      <c r="W24" s="153">
        <f t="shared" si="4"/>
        <v>0</v>
      </c>
      <c r="X24" s="153">
        <f t="shared" si="4"/>
        <v>0</v>
      </c>
      <c r="Y24" s="153">
        <f t="shared" si="4"/>
        <v>0</v>
      </c>
      <c r="Z24" s="153">
        <f t="shared" si="4"/>
        <v>0</v>
      </c>
      <c r="AA24" s="153">
        <f aca="true" t="shared" si="5" ref="AA24:AI24">AA25+AA54+AA51</f>
        <v>0</v>
      </c>
      <c r="AB24" s="153">
        <f t="shared" si="5"/>
        <v>0</v>
      </c>
      <c r="AC24" s="153">
        <f t="shared" si="5"/>
        <v>0</v>
      </c>
      <c r="AD24" s="153">
        <f t="shared" si="5"/>
        <v>0</v>
      </c>
      <c r="AE24" s="153">
        <f t="shared" si="5"/>
        <v>0</v>
      </c>
      <c r="AF24" s="153">
        <f t="shared" si="5"/>
        <v>0</v>
      </c>
      <c r="AG24" s="153">
        <f t="shared" si="5"/>
        <v>0</v>
      </c>
      <c r="AH24" s="153">
        <f t="shared" si="5"/>
        <v>0</v>
      </c>
      <c r="AI24" s="153">
        <f t="shared" si="5"/>
        <v>0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ht="18" customHeight="1">
      <c r="A25" s="154" t="s">
        <v>63</v>
      </c>
      <c r="B25" s="152">
        <v>2100</v>
      </c>
      <c r="C25" s="143" t="s">
        <v>64</v>
      </c>
      <c r="D25" s="145">
        <f t="shared" si="2"/>
        <v>0</v>
      </c>
      <c r="E25" s="145">
        <f t="shared" si="2"/>
        <v>0</v>
      </c>
      <c r="F25" s="253">
        <f t="shared" si="2"/>
        <v>0</v>
      </c>
      <c r="G25" s="253">
        <f t="shared" si="2"/>
        <v>0</v>
      </c>
      <c r="H25" s="145">
        <f t="shared" si="2"/>
        <v>0</v>
      </c>
      <c r="I25" s="145">
        <v>0</v>
      </c>
      <c r="J25" s="145">
        <f t="shared" si="3"/>
        <v>0</v>
      </c>
      <c r="K25" s="145">
        <f t="shared" si="3"/>
        <v>0</v>
      </c>
      <c r="L25" s="145">
        <f t="shared" si="3"/>
        <v>0</v>
      </c>
      <c r="M25" s="145">
        <v>0</v>
      </c>
      <c r="N25" s="145">
        <f t="shared" si="0"/>
        <v>0</v>
      </c>
      <c r="O25" s="145">
        <f t="shared" si="0"/>
        <v>0</v>
      </c>
      <c r="P25" s="145">
        <v>0</v>
      </c>
      <c r="Q25" s="153">
        <f>Q26+Q30</f>
        <v>0</v>
      </c>
      <c r="R25" s="153"/>
      <c r="S25" s="153">
        <f aca="true" t="shared" si="6" ref="S25:Z25">S26+S30</f>
        <v>0</v>
      </c>
      <c r="T25" s="153">
        <f t="shared" si="6"/>
        <v>0</v>
      </c>
      <c r="U25" s="153">
        <f t="shared" si="6"/>
        <v>0</v>
      </c>
      <c r="V25" s="153">
        <f t="shared" si="6"/>
        <v>0</v>
      </c>
      <c r="W25" s="153">
        <f t="shared" si="6"/>
        <v>0</v>
      </c>
      <c r="X25" s="153">
        <f t="shared" si="6"/>
        <v>0</v>
      </c>
      <c r="Y25" s="153">
        <f t="shared" si="6"/>
        <v>0</v>
      </c>
      <c r="Z25" s="153">
        <f t="shared" si="6"/>
        <v>0</v>
      </c>
      <c r="AA25" s="155"/>
      <c r="AB25" s="155"/>
      <c r="AC25" s="155"/>
      <c r="AD25" s="155"/>
      <c r="AE25" s="155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s="161" customFormat="1" ht="17.25" customHeight="1">
      <c r="A26" s="156" t="s">
        <v>65</v>
      </c>
      <c r="B26" s="152">
        <v>2110</v>
      </c>
      <c r="C26" s="143" t="s">
        <v>66</v>
      </c>
      <c r="D26" s="145">
        <f t="shared" si="2"/>
        <v>0</v>
      </c>
      <c r="E26" s="145">
        <f t="shared" si="2"/>
        <v>0</v>
      </c>
      <c r="F26" s="253">
        <f t="shared" si="2"/>
        <v>0</v>
      </c>
      <c r="G26" s="253">
        <f t="shared" si="2"/>
        <v>0</v>
      </c>
      <c r="H26" s="145">
        <f t="shared" si="2"/>
        <v>0</v>
      </c>
      <c r="I26" s="145">
        <v>0</v>
      </c>
      <c r="J26" s="145">
        <f t="shared" si="3"/>
        <v>0</v>
      </c>
      <c r="K26" s="145">
        <f t="shared" si="3"/>
        <v>0</v>
      </c>
      <c r="L26" s="145">
        <f t="shared" si="3"/>
        <v>0</v>
      </c>
      <c r="M26" s="145">
        <v>0</v>
      </c>
      <c r="N26" s="145">
        <f t="shared" si="0"/>
        <v>0</v>
      </c>
      <c r="O26" s="145">
        <f t="shared" si="0"/>
        <v>0</v>
      </c>
      <c r="P26" s="145">
        <v>0</v>
      </c>
      <c r="Q26" s="157">
        <f aca="true" t="shared" si="7" ref="Q26:Z26">Q28+Q29</f>
        <v>0</v>
      </c>
      <c r="R26" s="157"/>
      <c r="S26" s="157">
        <f t="shared" si="7"/>
        <v>0</v>
      </c>
      <c r="T26" s="157">
        <f t="shared" si="7"/>
        <v>0</v>
      </c>
      <c r="U26" s="157">
        <f t="shared" si="7"/>
        <v>0</v>
      </c>
      <c r="V26" s="157">
        <f t="shared" si="7"/>
        <v>0</v>
      </c>
      <c r="W26" s="157">
        <f t="shared" si="7"/>
        <v>0</v>
      </c>
      <c r="X26" s="157">
        <f t="shared" si="7"/>
        <v>0</v>
      </c>
      <c r="Y26" s="157">
        <f t="shared" si="7"/>
        <v>0</v>
      </c>
      <c r="Z26" s="157">
        <f t="shared" si="7"/>
        <v>0</v>
      </c>
      <c r="AA26" s="158"/>
      <c r="AB26" s="158"/>
      <c r="AC26" s="158"/>
      <c r="AD26" s="158"/>
      <c r="AE26" s="159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</row>
    <row r="27" spans="1:64" s="161" customFormat="1" ht="17.25" customHeight="1" hidden="1">
      <c r="A27" s="162" t="s">
        <v>67</v>
      </c>
      <c r="B27" s="152">
        <v>1110</v>
      </c>
      <c r="C27" s="143" t="s">
        <v>68</v>
      </c>
      <c r="D27" s="145">
        <f t="shared" si="2"/>
        <v>0</v>
      </c>
      <c r="E27" s="145">
        <f t="shared" si="2"/>
        <v>0</v>
      </c>
      <c r="F27" s="253">
        <f t="shared" si="2"/>
        <v>0</v>
      </c>
      <c r="G27" s="253">
        <f t="shared" si="2"/>
        <v>0</v>
      </c>
      <c r="H27" s="145">
        <f t="shared" si="2"/>
        <v>0</v>
      </c>
      <c r="I27" s="145">
        <v>0</v>
      </c>
      <c r="J27" s="145">
        <f t="shared" si="3"/>
        <v>0</v>
      </c>
      <c r="K27" s="145">
        <f t="shared" si="3"/>
        <v>0</v>
      </c>
      <c r="L27" s="145">
        <f t="shared" si="3"/>
        <v>0</v>
      </c>
      <c r="M27" s="145">
        <v>0</v>
      </c>
      <c r="N27" s="145">
        <f t="shared" si="0"/>
        <v>0</v>
      </c>
      <c r="O27" s="145">
        <f t="shared" si="0"/>
        <v>0</v>
      </c>
      <c r="P27" s="145">
        <v>0</v>
      </c>
      <c r="Q27" s="157">
        <f>Q28+Q29</f>
        <v>0</v>
      </c>
      <c r="R27" s="163">
        <f>R28+R29</f>
        <v>0</v>
      </c>
      <c r="S27" s="163"/>
      <c r="T27" s="164">
        <f>T28+T29</f>
        <v>0</v>
      </c>
      <c r="U27" s="165">
        <f>U28+U29</f>
        <v>0</v>
      </c>
      <c r="V27" s="164">
        <f>V28+V29</f>
        <v>0</v>
      </c>
      <c r="W27" s="164">
        <f>W28+W29</f>
        <v>0</v>
      </c>
      <c r="X27" s="158"/>
      <c r="Y27" s="158"/>
      <c r="Z27" s="158"/>
      <c r="AA27" s="158"/>
      <c r="AB27" s="158"/>
      <c r="AC27" s="158"/>
      <c r="AD27" s="158"/>
      <c r="AE27" s="159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</row>
    <row r="28" spans="1:64" ht="17.25" customHeight="1">
      <c r="A28" s="156" t="s">
        <v>69</v>
      </c>
      <c r="B28" s="166">
        <v>2111</v>
      </c>
      <c r="C28" s="143" t="s">
        <v>70</v>
      </c>
      <c r="D28" s="145">
        <f t="shared" si="2"/>
        <v>0</v>
      </c>
      <c r="E28" s="145">
        <f t="shared" si="2"/>
        <v>0</v>
      </c>
      <c r="F28" s="253">
        <f t="shared" si="2"/>
        <v>0</v>
      </c>
      <c r="G28" s="253">
        <f t="shared" si="2"/>
        <v>0</v>
      </c>
      <c r="H28" s="145">
        <f t="shared" si="2"/>
        <v>0</v>
      </c>
      <c r="I28" s="145">
        <v>0</v>
      </c>
      <c r="J28" s="145">
        <f t="shared" si="3"/>
        <v>0</v>
      </c>
      <c r="K28" s="145">
        <f t="shared" si="3"/>
        <v>0</v>
      </c>
      <c r="L28" s="145">
        <f t="shared" si="3"/>
        <v>0</v>
      </c>
      <c r="M28" s="145">
        <v>0</v>
      </c>
      <c r="N28" s="145">
        <f t="shared" si="0"/>
        <v>0</v>
      </c>
      <c r="O28" s="145">
        <f t="shared" si="0"/>
        <v>0</v>
      </c>
      <c r="P28" s="145">
        <v>0</v>
      </c>
      <c r="Q28" s="157"/>
      <c r="R28" s="163"/>
      <c r="S28" s="163"/>
      <c r="T28" s="164"/>
      <c r="U28" s="167"/>
      <c r="V28" s="164"/>
      <c r="W28" s="164"/>
      <c r="X28" s="158">
        <f>U28+W28-Z28</f>
        <v>0</v>
      </c>
      <c r="Y28" s="158"/>
      <c r="Z28" s="158"/>
      <c r="AA28" s="158"/>
      <c r="AB28" s="158"/>
      <c r="AC28" s="158"/>
      <c r="AD28" s="155"/>
      <c r="AE28" s="159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s="161" customFormat="1" ht="17.25" customHeight="1">
      <c r="A29" s="156" t="s">
        <v>71</v>
      </c>
      <c r="B29" s="168">
        <v>2112</v>
      </c>
      <c r="C29" s="143" t="s">
        <v>72</v>
      </c>
      <c r="D29" s="145">
        <f t="shared" si="2"/>
        <v>0</v>
      </c>
      <c r="E29" s="145">
        <f t="shared" si="2"/>
        <v>0</v>
      </c>
      <c r="F29" s="253">
        <f t="shared" si="2"/>
        <v>0</v>
      </c>
      <c r="G29" s="253">
        <f t="shared" si="2"/>
        <v>0</v>
      </c>
      <c r="H29" s="145">
        <f t="shared" si="2"/>
        <v>0</v>
      </c>
      <c r="I29" s="145">
        <v>0</v>
      </c>
      <c r="J29" s="145">
        <f t="shared" si="3"/>
        <v>0</v>
      </c>
      <c r="K29" s="145">
        <f t="shared" si="3"/>
        <v>0</v>
      </c>
      <c r="L29" s="145">
        <f t="shared" si="3"/>
        <v>0</v>
      </c>
      <c r="M29" s="145">
        <v>0</v>
      </c>
      <c r="N29" s="145">
        <f t="shared" si="0"/>
        <v>0</v>
      </c>
      <c r="O29" s="145">
        <f t="shared" si="0"/>
        <v>0</v>
      </c>
      <c r="P29" s="145">
        <v>0</v>
      </c>
      <c r="Q29" s="157"/>
      <c r="R29" s="163"/>
      <c r="S29" s="163"/>
      <c r="T29" s="164"/>
      <c r="U29" s="167"/>
      <c r="V29" s="164"/>
      <c r="W29" s="164"/>
      <c r="X29" s="158">
        <f>U29+W29-Z29</f>
        <v>0</v>
      </c>
      <c r="Y29" s="158"/>
      <c r="Z29" s="158"/>
      <c r="AA29" s="158"/>
      <c r="AB29" s="158"/>
      <c r="AC29" s="158"/>
      <c r="AD29" s="158"/>
      <c r="AE29" s="159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</row>
    <row r="30" spans="1:64" ht="17.25" customHeight="1">
      <c r="A30" s="162" t="s">
        <v>73</v>
      </c>
      <c r="B30" s="169">
        <v>2120</v>
      </c>
      <c r="C30" s="143" t="s">
        <v>74</v>
      </c>
      <c r="D30" s="145">
        <f t="shared" si="2"/>
        <v>0</v>
      </c>
      <c r="E30" s="145">
        <f t="shared" si="2"/>
        <v>0</v>
      </c>
      <c r="F30" s="253">
        <f t="shared" si="2"/>
        <v>0</v>
      </c>
      <c r="G30" s="253">
        <f t="shared" si="2"/>
        <v>0</v>
      </c>
      <c r="H30" s="145">
        <f t="shared" si="2"/>
        <v>0</v>
      </c>
      <c r="I30" s="145">
        <v>0</v>
      </c>
      <c r="J30" s="145">
        <f t="shared" si="3"/>
        <v>0</v>
      </c>
      <c r="K30" s="145">
        <f t="shared" si="3"/>
        <v>0</v>
      </c>
      <c r="L30" s="145">
        <f t="shared" si="3"/>
        <v>0</v>
      </c>
      <c r="M30" s="145">
        <v>0</v>
      </c>
      <c r="N30" s="145">
        <f t="shared" si="0"/>
        <v>0</v>
      </c>
      <c r="O30" s="145">
        <f t="shared" si="0"/>
        <v>0</v>
      </c>
      <c r="P30" s="145">
        <v>0</v>
      </c>
      <c r="Q30" s="157"/>
      <c r="R30" s="163"/>
      <c r="S30" s="163"/>
      <c r="T30" s="164"/>
      <c r="U30" s="170"/>
      <c r="V30" s="164"/>
      <c r="W30" s="164"/>
      <c r="X30" s="158">
        <f>U30+W30-Z30</f>
        <v>0</v>
      </c>
      <c r="Y30" s="158"/>
      <c r="Z30" s="158"/>
      <c r="AA30" s="158"/>
      <c r="AB30" s="158"/>
      <c r="AC30" s="158"/>
      <c r="AD30" s="155"/>
      <c r="AE30" s="159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8" customHeight="1">
      <c r="A31" s="171" t="s">
        <v>75</v>
      </c>
      <c r="B31" s="172">
        <v>2200</v>
      </c>
      <c r="C31" s="143" t="s">
        <v>76</v>
      </c>
      <c r="D31" s="145">
        <f t="shared" si="2"/>
        <v>0</v>
      </c>
      <c r="E31" s="145">
        <f t="shared" si="2"/>
        <v>0</v>
      </c>
      <c r="F31" s="253">
        <f t="shared" si="2"/>
        <v>0</v>
      </c>
      <c r="G31" s="253">
        <f t="shared" si="2"/>
        <v>0</v>
      </c>
      <c r="H31" s="145">
        <f t="shared" si="2"/>
        <v>0</v>
      </c>
      <c r="I31" s="145">
        <v>0</v>
      </c>
      <c r="J31" s="145">
        <f t="shared" si="3"/>
        <v>0</v>
      </c>
      <c r="K31" s="145">
        <f t="shared" si="3"/>
        <v>0</v>
      </c>
      <c r="L31" s="145">
        <f t="shared" si="3"/>
        <v>0</v>
      </c>
      <c r="M31" s="145">
        <v>0</v>
      </c>
      <c r="N31" s="145">
        <f t="shared" si="0"/>
        <v>0</v>
      </c>
      <c r="O31" s="145">
        <f t="shared" si="0"/>
        <v>0</v>
      </c>
      <c r="P31" s="145">
        <v>0</v>
      </c>
      <c r="Q31" s="173">
        <f>SUM(Q32:Q41)+Q48</f>
        <v>0</v>
      </c>
      <c r="R31" s="173"/>
      <c r="S31" s="173">
        <f>SUM(S32:S36)</f>
        <v>0</v>
      </c>
      <c r="T31" s="173">
        <f>SUM(T32:T36)</f>
        <v>0</v>
      </c>
      <c r="U31" s="173">
        <f aca="true" t="shared" si="8" ref="U31:Z31">SUM(U32:U41)+U48</f>
        <v>0</v>
      </c>
      <c r="V31" s="173">
        <f t="shared" si="8"/>
        <v>0</v>
      </c>
      <c r="W31" s="173">
        <f t="shared" si="8"/>
        <v>0</v>
      </c>
      <c r="X31" s="173">
        <f t="shared" si="8"/>
        <v>0</v>
      </c>
      <c r="Y31" s="173">
        <f t="shared" si="8"/>
        <v>0</v>
      </c>
      <c r="Z31" s="173">
        <f t="shared" si="8"/>
        <v>0</v>
      </c>
      <c r="AA31" s="158"/>
      <c r="AB31" s="158"/>
      <c r="AC31" s="158"/>
      <c r="AD31" s="155"/>
      <c r="AE31" s="159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64" ht="18" customHeight="1">
      <c r="A32" s="174" t="s">
        <v>77</v>
      </c>
      <c r="B32" s="175">
        <v>2210</v>
      </c>
      <c r="C32" s="143" t="s">
        <v>78</v>
      </c>
      <c r="D32" s="145">
        <f t="shared" si="2"/>
        <v>0</v>
      </c>
      <c r="E32" s="145">
        <f t="shared" si="2"/>
        <v>0</v>
      </c>
      <c r="F32" s="253">
        <f t="shared" si="2"/>
        <v>0</v>
      </c>
      <c r="G32" s="253">
        <f t="shared" si="2"/>
        <v>0</v>
      </c>
      <c r="H32" s="145">
        <f t="shared" si="2"/>
        <v>0</v>
      </c>
      <c r="I32" s="145">
        <v>0</v>
      </c>
      <c r="J32" s="145">
        <f t="shared" si="3"/>
        <v>0</v>
      </c>
      <c r="K32" s="145">
        <f t="shared" si="3"/>
        <v>0</v>
      </c>
      <c r="L32" s="145">
        <f t="shared" si="3"/>
        <v>0</v>
      </c>
      <c r="M32" s="145">
        <v>0</v>
      </c>
      <c r="N32" s="145">
        <f t="shared" si="0"/>
        <v>0</v>
      </c>
      <c r="O32" s="145">
        <f t="shared" si="0"/>
        <v>0</v>
      </c>
      <c r="P32" s="145">
        <v>0</v>
      </c>
      <c r="Q32" s="176"/>
      <c r="R32" s="177"/>
      <c r="S32" s="177"/>
      <c r="T32" s="178"/>
      <c r="U32" s="167"/>
      <c r="V32" s="178"/>
      <c r="W32" s="178"/>
      <c r="X32" s="158">
        <f aca="true" t="shared" si="9" ref="X32:X38">U32+W32-Z32</f>
        <v>0</v>
      </c>
      <c r="Y32" s="158"/>
      <c r="Z32" s="158"/>
      <c r="AA32" s="158"/>
      <c r="AB32" s="158"/>
      <c r="AC32" s="158"/>
      <c r="AD32" s="155"/>
      <c r="AE32" s="159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7.25" customHeight="1">
      <c r="A33" s="179" t="s">
        <v>79</v>
      </c>
      <c r="B33" s="175">
        <v>2220</v>
      </c>
      <c r="C33" s="180">
        <v>100</v>
      </c>
      <c r="D33" s="145">
        <f t="shared" si="2"/>
        <v>0</v>
      </c>
      <c r="E33" s="145">
        <f t="shared" si="2"/>
        <v>0</v>
      </c>
      <c r="F33" s="253">
        <f t="shared" si="2"/>
        <v>0</v>
      </c>
      <c r="G33" s="253">
        <f t="shared" si="2"/>
        <v>0</v>
      </c>
      <c r="H33" s="145">
        <f t="shared" si="2"/>
        <v>0</v>
      </c>
      <c r="I33" s="145">
        <v>0</v>
      </c>
      <c r="J33" s="145">
        <f t="shared" si="3"/>
        <v>0</v>
      </c>
      <c r="K33" s="145">
        <f t="shared" si="3"/>
        <v>0</v>
      </c>
      <c r="L33" s="145">
        <f t="shared" si="3"/>
        <v>0</v>
      </c>
      <c r="M33" s="145">
        <v>0</v>
      </c>
      <c r="N33" s="145">
        <f t="shared" si="0"/>
        <v>0</v>
      </c>
      <c r="O33" s="145">
        <f t="shared" si="0"/>
        <v>0</v>
      </c>
      <c r="P33" s="145">
        <v>0</v>
      </c>
      <c r="Q33" s="176"/>
      <c r="R33" s="177"/>
      <c r="S33" s="177"/>
      <c r="T33" s="178"/>
      <c r="U33" s="167"/>
      <c r="V33" s="178"/>
      <c r="W33" s="178"/>
      <c r="X33" s="158">
        <f t="shared" si="9"/>
        <v>0</v>
      </c>
      <c r="Y33" s="158"/>
      <c r="Z33" s="158"/>
      <c r="AA33" s="158"/>
      <c r="AB33" s="158"/>
      <c r="AC33" s="158"/>
      <c r="AD33" s="155"/>
      <c r="AE33" s="159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7.25" customHeight="1">
      <c r="A34" s="179" t="s">
        <v>80</v>
      </c>
      <c r="B34" s="175">
        <v>2230</v>
      </c>
      <c r="C34" s="180">
        <v>110</v>
      </c>
      <c r="D34" s="145">
        <f t="shared" si="2"/>
        <v>0</v>
      </c>
      <c r="E34" s="145">
        <f t="shared" si="2"/>
        <v>0</v>
      </c>
      <c r="F34" s="253">
        <f t="shared" si="2"/>
        <v>0</v>
      </c>
      <c r="G34" s="253">
        <f t="shared" si="2"/>
        <v>0</v>
      </c>
      <c r="H34" s="145">
        <f t="shared" si="2"/>
        <v>0</v>
      </c>
      <c r="I34" s="145">
        <v>0</v>
      </c>
      <c r="J34" s="145">
        <f t="shared" si="3"/>
        <v>0</v>
      </c>
      <c r="K34" s="145">
        <f t="shared" si="3"/>
        <v>0</v>
      </c>
      <c r="L34" s="145">
        <f t="shared" si="3"/>
        <v>0</v>
      </c>
      <c r="M34" s="145">
        <v>0</v>
      </c>
      <c r="N34" s="145">
        <f t="shared" si="0"/>
        <v>0</v>
      </c>
      <c r="O34" s="145">
        <f t="shared" si="0"/>
        <v>0</v>
      </c>
      <c r="P34" s="145">
        <v>0</v>
      </c>
      <c r="Q34" s="176"/>
      <c r="R34" s="177"/>
      <c r="S34" s="177"/>
      <c r="T34" s="178"/>
      <c r="U34" s="167"/>
      <c r="V34" s="178"/>
      <c r="W34" s="178"/>
      <c r="X34" s="158">
        <f t="shared" si="9"/>
        <v>0</v>
      </c>
      <c r="Y34" s="158"/>
      <c r="Z34" s="158"/>
      <c r="AA34" s="158"/>
      <c r="AB34" s="158"/>
      <c r="AC34" s="158"/>
      <c r="AD34" s="155"/>
      <c r="AE34" s="159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s="185" customFormat="1" ht="17.25" customHeight="1">
      <c r="A35" s="179" t="s">
        <v>81</v>
      </c>
      <c r="B35" s="175">
        <v>2240</v>
      </c>
      <c r="C35" s="180">
        <v>120</v>
      </c>
      <c r="D35" s="145">
        <f t="shared" si="2"/>
        <v>0</v>
      </c>
      <c r="E35" s="145">
        <f t="shared" si="2"/>
        <v>0</v>
      </c>
      <c r="F35" s="253">
        <f t="shared" si="2"/>
        <v>0</v>
      </c>
      <c r="G35" s="253">
        <f t="shared" si="2"/>
        <v>0</v>
      </c>
      <c r="H35" s="145">
        <f t="shared" si="2"/>
        <v>0</v>
      </c>
      <c r="I35" s="145">
        <v>0</v>
      </c>
      <c r="J35" s="145">
        <f t="shared" si="3"/>
        <v>0</v>
      </c>
      <c r="K35" s="145">
        <f t="shared" si="3"/>
        <v>0</v>
      </c>
      <c r="L35" s="145">
        <f t="shared" si="3"/>
        <v>0</v>
      </c>
      <c r="M35" s="145">
        <v>0</v>
      </c>
      <c r="N35" s="145">
        <f t="shared" si="0"/>
        <v>0</v>
      </c>
      <c r="O35" s="145">
        <f t="shared" si="0"/>
        <v>0</v>
      </c>
      <c r="P35" s="145">
        <v>0</v>
      </c>
      <c r="Q35" s="176"/>
      <c r="R35" s="177"/>
      <c r="S35" s="177"/>
      <c r="T35" s="178"/>
      <c r="U35" s="167"/>
      <c r="V35" s="178"/>
      <c r="W35" s="178"/>
      <c r="X35" s="158">
        <f t="shared" si="9"/>
        <v>0</v>
      </c>
      <c r="Y35" s="181"/>
      <c r="Z35" s="181"/>
      <c r="AA35" s="181"/>
      <c r="AB35" s="181"/>
      <c r="AC35" s="181"/>
      <c r="AD35" s="182"/>
      <c r="AE35" s="183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</row>
    <row r="36" spans="1:64" ht="17.25" customHeight="1" hidden="1">
      <c r="A36" s="171"/>
      <c r="B36" s="175"/>
      <c r="C36" s="180"/>
      <c r="D36" s="145"/>
      <c r="E36" s="145"/>
      <c r="F36" s="253"/>
      <c r="G36" s="253"/>
      <c r="H36" s="145"/>
      <c r="I36" s="145">
        <v>0</v>
      </c>
      <c r="J36" s="145"/>
      <c r="K36" s="145"/>
      <c r="L36" s="145"/>
      <c r="M36" s="145">
        <v>0</v>
      </c>
      <c r="N36" s="145"/>
      <c r="O36" s="145"/>
      <c r="P36" s="145">
        <v>0</v>
      </c>
      <c r="Q36" s="176"/>
      <c r="R36" s="177"/>
      <c r="S36" s="177"/>
      <c r="T36" s="178"/>
      <c r="U36" s="167"/>
      <c r="V36" s="178"/>
      <c r="W36" s="178"/>
      <c r="X36" s="158"/>
      <c r="Y36" s="158"/>
      <c r="Z36" s="158"/>
      <c r="AA36" s="158"/>
      <c r="AB36" s="158"/>
      <c r="AC36" s="158"/>
      <c r="AD36" s="155"/>
      <c r="AE36" s="159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15" customHeight="1">
      <c r="A37" s="186" t="s">
        <v>82</v>
      </c>
      <c r="B37" s="187">
        <v>2250</v>
      </c>
      <c r="C37" s="188" t="s">
        <v>83</v>
      </c>
      <c r="D37" s="189">
        <f aca="true" t="shared" si="10" ref="D37:H38">Q37</f>
        <v>0</v>
      </c>
      <c r="E37" s="189">
        <f t="shared" si="10"/>
        <v>0</v>
      </c>
      <c r="F37" s="282">
        <f t="shared" si="10"/>
        <v>0</v>
      </c>
      <c r="G37" s="282">
        <f t="shared" si="10"/>
        <v>0</v>
      </c>
      <c r="H37" s="189">
        <f t="shared" si="10"/>
        <v>0</v>
      </c>
      <c r="I37" s="145">
        <v>0</v>
      </c>
      <c r="J37" s="189">
        <f aca="true" t="shared" si="11" ref="J37:L38">V37</f>
        <v>0</v>
      </c>
      <c r="K37" s="189">
        <f t="shared" si="11"/>
        <v>0</v>
      </c>
      <c r="L37" s="189">
        <f t="shared" si="11"/>
        <v>0</v>
      </c>
      <c r="M37" s="145">
        <v>0</v>
      </c>
      <c r="N37" s="189">
        <f t="shared" si="0"/>
        <v>0</v>
      </c>
      <c r="O37" s="189">
        <f t="shared" si="0"/>
        <v>0</v>
      </c>
      <c r="P37" s="145">
        <v>0</v>
      </c>
      <c r="Q37" s="191"/>
      <c r="R37" s="192"/>
      <c r="S37" s="192"/>
      <c r="T37" s="193"/>
      <c r="U37" s="194"/>
      <c r="V37" s="193"/>
      <c r="W37" s="193"/>
      <c r="X37" s="195">
        <f t="shared" si="9"/>
        <v>0</v>
      </c>
      <c r="Y37" s="195"/>
      <c r="Z37" s="195"/>
      <c r="AA37" s="195"/>
      <c r="AB37" s="195"/>
      <c r="AC37" s="195"/>
      <c r="AD37" s="196"/>
      <c r="AE37" s="197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s="201" customFormat="1" ht="16.5" customHeight="1">
      <c r="A38" s="198" t="s">
        <v>84</v>
      </c>
      <c r="B38" s="175">
        <v>2260</v>
      </c>
      <c r="C38" s="180" t="s">
        <v>85</v>
      </c>
      <c r="D38" s="145">
        <f t="shared" si="10"/>
        <v>0</v>
      </c>
      <c r="E38" s="145">
        <f t="shared" si="10"/>
        <v>0</v>
      </c>
      <c r="F38" s="253">
        <f t="shared" si="10"/>
        <v>0</v>
      </c>
      <c r="G38" s="253">
        <f t="shared" si="10"/>
        <v>0</v>
      </c>
      <c r="H38" s="145">
        <f t="shared" si="10"/>
        <v>0</v>
      </c>
      <c r="I38" s="145">
        <v>0</v>
      </c>
      <c r="J38" s="145">
        <f t="shared" si="11"/>
        <v>0</v>
      </c>
      <c r="K38" s="145">
        <f t="shared" si="11"/>
        <v>0</v>
      </c>
      <c r="L38" s="145">
        <f t="shared" si="11"/>
        <v>0</v>
      </c>
      <c r="M38" s="145">
        <v>0</v>
      </c>
      <c r="N38" s="145">
        <f t="shared" si="0"/>
        <v>0</v>
      </c>
      <c r="O38" s="145">
        <f t="shared" si="0"/>
        <v>0</v>
      </c>
      <c r="P38" s="145">
        <v>0</v>
      </c>
      <c r="Q38" s="176"/>
      <c r="R38" s="199"/>
      <c r="S38" s="199"/>
      <c r="T38" s="178"/>
      <c r="U38" s="200"/>
      <c r="V38" s="178"/>
      <c r="W38" s="178"/>
      <c r="X38" s="158">
        <f t="shared" si="9"/>
        <v>0</v>
      </c>
      <c r="Y38" s="158"/>
      <c r="Z38" s="158"/>
      <c r="AA38" s="158"/>
      <c r="AB38" s="158"/>
      <c r="AC38" s="158"/>
      <c r="AD38" s="155"/>
      <c r="AE38" s="158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</row>
    <row r="39" spans="1:64" s="111" customFormat="1" ht="21.75" customHeight="1">
      <c r="A39" s="202"/>
      <c r="B39" s="203"/>
      <c r="C39" s="204"/>
      <c r="D39" s="205"/>
      <c r="E39" s="206">
        <v>2</v>
      </c>
      <c r="F39" s="205"/>
      <c r="G39" s="205"/>
      <c r="H39" s="205"/>
      <c r="I39" s="205"/>
      <c r="J39" s="205"/>
      <c r="K39" s="205"/>
      <c r="L39" s="205"/>
      <c r="M39" s="205"/>
      <c r="N39" s="205" t="s">
        <v>86</v>
      </c>
      <c r="O39" s="205"/>
      <c r="P39" s="205"/>
      <c r="Q39" s="207"/>
      <c r="R39" s="208"/>
      <c r="S39" s="208"/>
      <c r="T39" s="209"/>
      <c r="U39" s="210"/>
      <c r="V39" s="209"/>
      <c r="W39" s="209"/>
      <c r="X39" s="211"/>
      <c r="Y39" s="211"/>
      <c r="Z39" s="211"/>
      <c r="AA39" s="211"/>
      <c r="AB39" s="211"/>
      <c r="AC39" s="211"/>
      <c r="AD39" s="212"/>
      <c r="AE39" s="211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</row>
    <row r="40" spans="1:64" s="201" customFormat="1" ht="15" customHeight="1">
      <c r="A40" s="213">
        <v>1</v>
      </c>
      <c r="B40" s="175">
        <v>2</v>
      </c>
      <c r="C40" s="180" t="s">
        <v>87</v>
      </c>
      <c r="D40" s="133">
        <v>4</v>
      </c>
      <c r="E40" s="133">
        <v>5</v>
      </c>
      <c r="F40" s="133">
        <f aca="true" t="shared" si="12" ref="F40:G45">S40</f>
        <v>0</v>
      </c>
      <c r="G40" s="133">
        <f t="shared" si="12"/>
        <v>0</v>
      </c>
      <c r="H40" s="133">
        <v>6</v>
      </c>
      <c r="I40" s="133">
        <v>7</v>
      </c>
      <c r="J40" s="133">
        <v>8</v>
      </c>
      <c r="K40" s="133">
        <v>9</v>
      </c>
      <c r="L40" s="133">
        <v>10</v>
      </c>
      <c r="M40" s="133">
        <v>11</v>
      </c>
      <c r="N40" s="133">
        <v>12</v>
      </c>
      <c r="O40" s="133">
        <v>13</v>
      </c>
      <c r="P40" s="133">
        <v>14</v>
      </c>
      <c r="Q40" s="214"/>
      <c r="R40" s="177"/>
      <c r="S40" s="177"/>
      <c r="T40" s="178"/>
      <c r="U40" s="167"/>
      <c r="V40" s="178"/>
      <c r="W40" s="178"/>
      <c r="X40" s="158">
        <f>U40+W40-Z40</f>
        <v>0</v>
      </c>
      <c r="Y40" s="158"/>
      <c r="Z40" s="158"/>
      <c r="AA40" s="158"/>
      <c r="AB40" s="158"/>
      <c r="AC40" s="158"/>
      <c r="AD40" s="155"/>
      <c r="AE40" s="158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</row>
    <row r="41" spans="1:64" s="161" customFormat="1" ht="17.25" customHeight="1">
      <c r="A41" s="215" t="s">
        <v>88</v>
      </c>
      <c r="B41" s="216">
        <v>2270</v>
      </c>
      <c r="C41" s="217">
        <v>150</v>
      </c>
      <c r="D41" s="218">
        <f aca="true" t="shared" si="13" ref="D41:E45">Q41</f>
        <v>0</v>
      </c>
      <c r="E41" s="218">
        <f t="shared" si="13"/>
        <v>0</v>
      </c>
      <c r="F41" s="218">
        <f t="shared" si="12"/>
        <v>0</v>
      </c>
      <c r="G41" s="218">
        <f t="shared" si="12"/>
        <v>0</v>
      </c>
      <c r="H41" s="218">
        <f>U41</f>
        <v>0</v>
      </c>
      <c r="I41" s="218">
        <v>0</v>
      </c>
      <c r="J41" s="218">
        <f aca="true" t="shared" si="14" ref="J41:L45">V41</f>
        <v>0</v>
      </c>
      <c r="K41" s="218">
        <f t="shared" si="14"/>
        <v>0</v>
      </c>
      <c r="L41" s="218">
        <f t="shared" si="14"/>
        <v>0</v>
      </c>
      <c r="M41" s="218">
        <v>0</v>
      </c>
      <c r="N41" s="218">
        <f aca="true" t="shared" si="15" ref="N41:O59">Y41</f>
        <v>0</v>
      </c>
      <c r="O41" s="218">
        <f t="shared" si="15"/>
        <v>0</v>
      </c>
      <c r="P41" s="218">
        <v>0</v>
      </c>
      <c r="Q41" s="220">
        <f>Q42+Q43+Q44+Q45+Q46+Q47</f>
        <v>0</v>
      </c>
      <c r="R41" s="220">
        <f>R42+R43+R44+R45+R46+R47</f>
        <v>0</v>
      </c>
      <c r="S41" s="220">
        <f aca="true" t="shared" si="16" ref="S41:Z41">S42+S43+S44+S45+S46+S47</f>
        <v>0</v>
      </c>
      <c r="T41" s="220">
        <f t="shared" si="16"/>
        <v>0</v>
      </c>
      <c r="U41" s="220">
        <f t="shared" si="16"/>
        <v>0</v>
      </c>
      <c r="V41" s="220">
        <f t="shared" si="16"/>
        <v>0</v>
      </c>
      <c r="W41" s="220">
        <f t="shared" si="16"/>
        <v>0</v>
      </c>
      <c r="X41" s="220">
        <f t="shared" si="16"/>
        <v>0</v>
      </c>
      <c r="Y41" s="220">
        <f t="shared" si="16"/>
        <v>0</v>
      </c>
      <c r="Z41" s="220">
        <f t="shared" si="16"/>
        <v>0</v>
      </c>
      <c r="AA41" s="221"/>
      <c r="AB41" s="221"/>
      <c r="AC41" s="221"/>
      <c r="AD41" s="221"/>
      <c r="AE41" s="222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</row>
    <row r="42" spans="1:64" ht="17.25" customHeight="1">
      <c r="A42" s="179" t="s">
        <v>89</v>
      </c>
      <c r="B42" s="223">
        <v>2271</v>
      </c>
      <c r="C42" s="213">
        <v>160</v>
      </c>
      <c r="D42" s="145">
        <f t="shared" si="13"/>
        <v>0</v>
      </c>
      <c r="E42" s="145">
        <f t="shared" si="13"/>
        <v>0</v>
      </c>
      <c r="F42" s="145">
        <f t="shared" si="12"/>
        <v>0</v>
      </c>
      <c r="G42" s="145">
        <f t="shared" si="12"/>
        <v>0</v>
      </c>
      <c r="H42" s="145">
        <f>U42</f>
        <v>0</v>
      </c>
      <c r="I42" s="218">
        <v>0</v>
      </c>
      <c r="J42" s="145">
        <f t="shared" si="14"/>
        <v>0</v>
      </c>
      <c r="K42" s="145">
        <f t="shared" si="14"/>
        <v>0</v>
      </c>
      <c r="L42" s="145">
        <f t="shared" si="14"/>
        <v>0</v>
      </c>
      <c r="M42" s="218">
        <v>0</v>
      </c>
      <c r="N42" s="145">
        <f t="shared" si="15"/>
        <v>0</v>
      </c>
      <c r="O42" s="145">
        <f t="shared" si="15"/>
        <v>0</v>
      </c>
      <c r="P42" s="218">
        <v>0</v>
      </c>
      <c r="Q42" s="176"/>
      <c r="R42" s="177"/>
      <c r="S42" s="177"/>
      <c r="T42" s="178"/>
      <c r="U42" s="167"/>
      <c r="V42" s="178"/>
      <c r="W42" s="178"/>
      <c r="X42" s="158">
        <f>U42+W42-Z42</f>
        <v>0</v>
      </c>
      <c r="Y42" s="158"/>
      <c r="Z42" s="158"/>
      <c r="AA42" s="158"/>
      <c r="AB42" s="158"/>
      <c r="AC42" s="158"/>
      <c r="AD42" s="155"/>
      <c r="AE42" s="159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17.25" customHeight="1">
      <c r="A43" s="179" t="s">
        <v>90</v>
      </c>
      <c r="B43" s="223">
        <v>2272</v>
      </c>
      <c r="C43" s="213">
        <v>170</v>
      </c>
      <c r="D43" s="145">
        <f t="shared" si="13"/>
        <v>0</v>
      </c>
      <c r="E43" s="145">
        <f t="shared" si="13"/>
        <v>0</v>
      </c>
      <c r="F43" s="145">
        <f t="shared" si="12"/>
        <v>0</v>
      </c>
      <c r="G43" s="145">
        <f t="shared" si="12"/>
        <v>0</v>
      </c>
      <c r="H43" s="145">
        <f>U43</f>
        <v>0</v>
      </c>
      <c r="I43" s="218">
        <v>0</v>
      </c>
      <c r="J43" s="145">
        <f t="shared" si="14"/>
        <v>0</v>
      </c>
      <c r="K43" s="145">
        <f t="shared" si="14"/>
        <v>0</v>
      </c>
      <c r="L43" s="145">
        <f t="shared" si="14"/>
        <v>0</v>
      </c>
      <c r="M43" s="218">
        <v>0</v>
      </c>
      <c r="N43" s="145">
        <f t="shared" si="15"/>
        <v>0</v>
      </c>
      <c r="O43" s="145">
        <f t="shared" si="15"/>
        <v>0</v>
      </c>
      <c r="P43" s="218">
        <v>0</v>
      </c>
      <c r="Q43" s="176"/>
      <c r="R43" s="177"/>
      <c r="S43" s="177"/>
      <c r="T43" s="178"/>
      <c r="U43" s="167"/>
      <c r="V43" s="178"/>
      <c r="W43" s="178"/>
      <c r="X43" s="158">
        <f aca="true" t="shared" si="17" ref="X43:X88">U43+W43-Z43</f>
        <v>0</v>
      </c>
      <c r="Y43" s="158"/>
      <c r="Z43" s="158"/>
      <c r="AA43" s="158"/>
      <c r="AB43" s="158"/>
      <c r="AC43" s="158"/>
      <c r="AD43" s="155"/>
      <c r="AE43" s="159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4.25" customHeight="1">
      <c r="A44" s="179" t="s">
        <v>91</v>
      </c>
      <c r="B44" s="223">
        <v>2273</v>
      </c>
      <c r="C44" s="213">
        <v>180</v>
      </c>
      <c r="D44" s="145">
        <f t="shared" si="13"/>
        <v>0</v>
      </c>
      <c r="E44" s="145">
        <f t="shared" si="13"/>
        <v>0</v>
      </c>
      <c r="F44" s="145">
        <f t="shared" si="12"/>
        <v>0</v>
      </c>
      <c r="G44" s="145">
        <f t="shared" si="12"/>
        <v>0</v>
      </c>
      <c r="H44" s="145">
        <f>U44</f>
        <v>0</v>
      </c>
      <c r="I44" s="218">
        <v>0</v>
      </c>
      <c r="J44" s="145">
        <f t="shared" si="14"/>
        <v>0</v>
      </c>
      <c r="K44" s="145">
        <f t="shared" si="14"/>
        <v>0</v>
      </c>
      <c r="L44" s="145">
        <f t="shared" si="14"/>
        <v>0</v>
      </c>
      <c r="M44" s="218">
        <v>0</v>
      </c>
      <c r="N44" s="145">
        <f t="shared" si="15"/>
        <v>0</v>
      </c>
      <c r="O44" s="145">
        <f t="shared" si="15"/>
        <v>0</v>
      </c>
      <c r="P44" s="218">
        <v>0</v>
      </c>
      <c r="Q44" s="176"/>
      <c r="R44" s="177"/>
      <c r="S44" s="177"/>
      <c r="T44" s="178"/>
      <c r="U44" s="167"/>
      <c r="V44" s="178"/>
      <c r="W44" s="178"/>
      <c r="X44" s="158">
        <f t="shared" si="17"/>
        <v>0</v>
      </c>
      <c r="Y44" s="158"/>
      <c r="Z44" s="158"/>
      <c r="AA44" s="158"/>
      <c r="AB44" s="158"/>
      <c r="AC44" s="158"/>
      <c r="AD44" s="155"/>
      <c r="AE44" s="159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14.25" customHeight="1">
      <c r="A45" s="179" t="s">
        <v>92</v>
      </c>
      <c r="B45" s="223">
        <v>2274</v>
      </c>
      <c r="C45" s="213">
        <v>190</v>
      </c>
      <c r="D45" s="145">
        <f t="shared" si="13"/>
        <v>0</v>
      </c>
      <c r="E45" s="145">
        <f t="shared" si="13"/>
        <v>0</v>
      </c>
      <c r="F45" s="145">
        <f t="shared" si="12"/>
        <v>0</v>
      </c>
      <c r="G45" s="145">
        <f t="shared" si="12"/>
        <v>0</v>
      </c>
      <c r="H45" s="145">
        <f>U45</f>
        <v>0</v>
      </c>
      <c r="I45" s="218">
        <v>0</v>
      </c>
      <c r="J45" s="145">
        <f t="shared" si="14"/>
        <v>0</v>
      </c>
      <c r="K45" s="145">
        <f t="shared" si="14"/>
        <v>0</v>
      </c>
      <c r="L45" s="145">
        <f t="shared" si="14"/>
        <v>0</v>
      </c>
      <c r="M45" s="218">
        <v>0</v>
      </c>
      <c r="N45" s="145">
        <f t="shared" si="15"/>
        <v>0</v>
      </c>
      <c r="O45" s="145">
        <f t="shared" si="15"/>
        <v>0</v>
      </c>
      <c r="P45" s="218">
        <v>0</v>
      </c>
      <c r="Q45" s="176"/>
      <c r="R45" s="224"/>
      <c r="S45" s="224"/>
      <c r="T45" s="178"/>
      <c r="U45" s="199"/>
      <c r="V45" s="178"/>
      <c r="W45" s="178"/>
      <c r="X45" s="158">
        <f t="shared" si="17"/>
        <v>0</v>
      </c>
      <c r="Y45" s="158"/>
      <c r="Z45" s="158"/>
      <c r="AA45" s="158"/>
      <c r="AB45" s="158"/>
      <c r="AC45" s="158"/>
      <c r="AD45" s="155"/>
      <c r="AE45" s="159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ht="15" customHeight="1">
      <c r="A46" s="179" t="s">
        <v>93</v>
      </c>
      <c r="B46" s="223">
        <v>2275</v>
      </c>
      <c r="C46" s="213">
        <v>200</v>
      </c>
      <c r="D46" s="145"/>
      <c r="E46" s="145"/>
      <c r="F46" s="145"/>
      <c r="G46" s="145"/>
      <c r="H46" s="145"/>
      <c r="I46" s="218">
        <v>0</v>
      </c>
      <c r="J46" s="145"/>
      <c r="K46" s="145"/>
      <c r="L46" s="145"/>
      <c r="M46" s="218">
        <v>0</v>
      </c>
      <c r="N46" s="145"/>
      <c r="O46" s="145"/>
      <c r="P46" s="218">
        <v>0</v>
      </c>
      <c r="Q46" s="176"/>
      <c r="R46" s="177"/>
      <c r="S46" s="177"/>
      <c r="T46" s="178"/>
      <c r="U46" s="167"/>
      <c r="V46" s="178"/>
      <c r="W46" s="178"/>
      <c r="X46" s="158"/>
      <c r="Y46" s="158"/>
      <c r="Z46" s="158"/>
      <c r="AA46" s="158"/>
      <c r="AB46" s="158"/>
      <c r="AC46" s="158"/>
      <c r="AD46" s="155"/>
      <c r="AE46" s="159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64" ht="15" customHeight="1">
      <c r="A47" s="179" t="s">
        <v>94</v>
      </c>
      <c r="B47" s="2">
        <v>2276</v>
      </c>
      <c r="C47" s="225">
        <v>210</v>
      </c>
      <c r="D47" s="145">
        <f aca="true" t="shared" si="18" ref="D47:H51">Q47</f>
        <v>0</v>
      </c>
      <c r="E47" s="145">
        <f t="shared" si="18"/>
        <v>0</v>
      </c>
      <c r="F47" s="145">
        <f t="shared" si="18"/>
        <v>0</v>
      </c>
      <c r="G47" s="145">
        <f t="shared" si="18"/>
        <v>0</v>
      </c>
      <c r="H47" s="145">
        <f t="shared" si="18"/>
        <v>0</v>
      </c>
      <c r="I47" s="218">
        <v>0</v>
      </c>
      <c r="J47" s="145">
        <f aca="true" t="shared" si="19" ref="J47:L51">V47</f>
        <v>0</v>
      </c>
      <c r="K47" s="145">
        <f t="shared" si="19"/>
        <v>0</v>
      </c>
      <c r="L47" s="145">
        <f t="shared" si="19"/>
        <v>0</v>
      </c>
      <c r="M47" s="218">
        <v>0</v>
      </c>
      <c r="N47" s="145">
        <f t="shared" si="15"/>
        <v>0</v>
      </c>
      <c r="O47" s="145">
        <f t="shared" si="15"/>
        <v>0</v>
      </c>
      <c r="P47" s="218">
        <v>0</v>
      </c>
      <c r="Q47" s="176"/>
      <c r="R47" s="177"/>
      <c r="S47" s="177"/>
      <c r="T47" s="178"/>
      <c r="U47" s="167"/>
      <c r="V47" s="178"/>
      <c r="W47" s="178"/>
      <c r="X47" s="158">
        <f t="shared" si="17"/>
        <v>0</v>
      </c>
      <c r="Y47" s="158"/>
      <c r="Z47" s="158"/>
      <c r="AA47" s="158"/>
      <c r="AB47" s="158"/>
      <c r="AC47" s="158"/>
      <c r="AD47" s="155"/>
      <c r="AE47" s="159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s="161" customFormat="1" ht="30.75" customHeight="1">
      <c r="A48" s="198" t="s">
        <v>95</v>
      </c>
      <c r="B48" s="226">
        <v>2280</v>
      </c>
      <c r="C48" s="227">
        <v>220</v>
      </c>
      <c r="D48" s="145">
        <f t="shared" si="18"/>
        <v>0</v>
      </c>
      <c r="E48" s="145">
        <f t="shared" si="18"/>
        <v>0</v>
      </c>
      <c r="F48" s="145">
        <f t="shared" si="18"/>
        <v>0</v>
      </c>
      <c r="G48" s="145">
        <f t="shared" si="18"/>
        <v>0</v>
      </c>
      <c r="H48" s="145">
        <f t="shared" si="18"/>
        <v>0</v>
      </c>
      <c r="I48" s="218">
        <v>0</v>
      </c>
      <c r="J48" s="145">
        <f t="shared" si="19"/>
        <v>0</v>
      </c>
      <c r="K48" s="145">
        <f t="shared" si="19"/>
        <v>0</v>
      </c>
      <c r="L48" s="145">
        <f t="shared" si="19"/>
        <v>0</v>
      </c>
      <c r="M48" s="218">
        <v>0</v>
      </c>
      <c r="N48" s="145">
        <f t="shared" si="15"/>
        <v>0</v>
      </c>
      <c r="O48" s="145">
        <f t="shared" si="15"/>
        <v>0</v>
      </c>
      <c r="P48" s="218">
        <v>0</v>
      </c>
      <c r="Q48" s="176">
        <f>Q49+Q50</f>
        <v>0</v>
      </c>
      <c r="R48" s="176"/>
      <c r="S48" s="176">
        <f aca="true" t="shared" si="20" ref="S48:AE48">S49+S50</f>
        <v>0</v>
      </c>
      <c r="T48" s="176">
        <f t="shared" si="20"/>
        <v>0</v>
      </c>
      <c r="U48" s="176">
        <f t="shared" si="20"/>
        <v>0</v>
      </c>
      <c r="V48" s="176">
        <f t="shared" si="20"/>
        <v>0</v>
      </c>
      <c r="W48" s="176">
        <f t="shared" si="20"/>
        <v>0</v>
      </c>
      <c r="X48" s="176">
        <f t="shared" si="20"/>
        <v>0</v>
      </c>
      <c r="Y48" s="176">
        <f t="shared" si="20"/>
        <v>0</v>
      </c>
      <c r="Z48" s="176">
        <f t="shared" si="20"/>
        <v>0</v>
      </c>
      <c r="AA48" s="176">
        <f t="shared" si="20"/>
        <v>0</v>
      </c>
      <c r="AB48" s="176">
        <f t="shared" si="20"/>
        <v>0</v>
      </c>
      <c r="AC48" s="176">
        <f t="shared" si="20"/>
        <v>0</v>
      </c>
      <c r="AD48" s="176">
        <f t="shared" si="20"/>
        <v>0</v>
      </c>
      <c r="AE48" s="176">
        <f t="shared" si="20"/>
        <v>0</v>
      </c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</row>
    <row r="49" spans="1:64" ht="27.75" customHeight="1">
      <c r="A49" s="171" t="s">
        <v>96</v>
      </c>
      <c r="B49" s="223">
        <v>2281</v>
      </c>
      <c r="C49" s="213">
        <v>230</v>
      </c>
      <c r="D49" s="145">
        <f t="shared" si="18"/>
        <v>0</v>
      </c>
      <c r="E49" s="145">
        <f t="shared" si="18"/>
        <v>0</v>
      </c>
      <c r="F49" s="145">
        <f t="shared" si="18"/>
        <v>0</v>
      </c>
      <c r="G49" s="145">
        <f t="shared" si="18"/>
        <v>0</v>
      </c>
      <c r="H49" s="145">
        <f t="shared" si="18"/>
        <v>0</v>
      </c>
      <c r="I49" s="218">
        <v>0</v>
      </c>
      <c r="J49" s="145">
        <f t="shared" si="19"/>
        <v>0</v>
      </c>
      <c r="K49" s="145">
        <f t="shared" si="19"/>
        <v>0</v>
      </c>
      <c r="L49" s="145">
        <f t="shared" si="19"/>
        <v>0</v>
      </c>
      <c r="M49" s="218">
        <v>0</v>
      </c>
      <c r="N49" s="145">
        <f t="shared" si="15"/>
        <v>0</v>
      </c>
      <c r="O49" s="145">
        <f t="shared" si="15"/>
        <v>0</v>
      </c>
      <c r="P49" s="218">
        <v>0</v>
      </c>
      <c r="Q49" s="176"/>
      <c r="R49" s="177"/>
      <c r="S49" s="177">
        <f>S51+S50</f>
        <v>0</v>
      </c>
      <c r="T49" s="178">
        <f>T51+T50</f>
        <v>0</v>
      </c>
      <c r="U49" s="199"/>
      <c r="V49" s="178"/>
      <c r="W49" s="178"/>
      <c r="X49" s="158">
        <f t="shared" si="17"/>
        <v>0</v>
      </c>
      <c r="Y49" s="158"/>
      <c r="Z49" s="158"/>
      <c r="AA49" s="158"/>
      <c r="AB49" s="158"/>
      <c r="AC49" s="158"/>
      <c r="AD49" s="155"/>
      <c r="AE49" s="159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s="161" customFormat="1" ht="34.5" customHeight="1">
      <c r="A50" s="171" t="s">
        <v>97</v>
      </c>
      <c r="B50" s="223">
        <v>2282</v>
      </c>
      <c r="C50" s="213">
        <v>240</v>
      </c>
      <c r="D50" s="145">
        <f t="shared" si="18"/>
        <v>0</v>
      </c>
      <c r="E50" s="145">
        <f t="shared" si="18"/>
        <v>0</v>
      </c>
      <c r="F50" s="145">
        <f t="shared" si="18"/>
        <v>0</v>
      </c>
      <c r="G50" s="145">
        <f t="shared" si="18"/>
        <v>0</v>
      </c>
      <c r="H50" s="145">
        <f t="shared" si="18"/>
        <v>0</v>
      </c>
      <c r="I50" s="218">
        <v>0</v>
      </c>
      <c r="J50" s="145">
        <f t="shared" si="19"/>
        <v>0</v>
      </c>
      <c r="K50" s="145">
        <f t="shared" si="19"/>
        <v>0</v>
      </c>
      <c r="L50" s="145">
        <f t="shared" si="19"/>
        <v>0</v>
      </c>
      <c r="M50" s="218">
        <v>0</v>
      </c>
      <c r="N50" s="145">
        <f t="shared" si="15"/>
        <v>0</v>
      </c>
      <c r="O50" s="145">
        <f t="shared" si="15"/>
        <v>0</v>
      </c>
      <c r="P50" s="218">
        <v>0</v>
      </c>
      <c r="Q50" s="191"/>
      <c r="R50" s="177"/>
      <c r="S50" s="177"/>
      <c r="T50" s="178"/>
      <c r="U50" s="167"/>
      <c r="V50" s="178"/>
      <c r="W50" s="178"/>
      <c r="X50" s="158">
        <f t="shared" si="17"/>
        <v>0</v>
      </c>
      <c r="Y50" s="158"/>
      <c r="Z50" s="158"/>
      <c r="AA50" s="158"/>
      <c r="AB50" s="158"/>
      <c r="AC50" s="158"/>
      <c r="AD50" s="158"/>
      <c r="AE50" s="159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</row>
    <row r="51" spans="1:64" ht="15.75" customHeight="1" thickBot="1">
      <c r="A51" s="228" t="s">
        <v>98</v>
      </c>
      <c r="B51" s="229">
        <v>2400</v>
      </c>
      <c r="C51" s="230">
        <v>250</v>
      </c>
      <c r="D51" s="231">
        <f t="shared" si="18"/>
        <v>0</v>
      </c>
      <c r="E51" s="145">
        <f t="shared" si="18"/>
        <v>0</v>
      </c>
      <c r="F51" s="145">
        <f t="shared" si="18"/>
        <v>0</v>
      </c>
      <c r="G51" s="145">
        <f t="shared" si="18"/>
        <v>0</v>
      </c>
      <c r="H51" s="145">
        <f t="shared" si="18"/>
        <v>0</v>
      </c>
      <c r="I51" s="218">
        <v>0</v>
      </c>
      <c r="J51" s="145">
        <f t="shared" si="19"/>
        <v>0</v>
      </c>
      <c r="K51" s="145">
        <f t="shared" si="19"/>
        <v>0</v>
      </c>
      <c r="L51" s="145">
        <f t="shared" si="19"/>
        <v>0</v>
      </c>
      <c r="M51" s="218">
        <v>0</v>
      </c>
      <c r="N51" s="145">
        <f t="shared" si="15"/>
        <v>0</v>
      </c>
      <c r="O51" s="145">
        <f t="shared" si="15"/>
        <v>0</v>
      </c>
      <c r="P51" s="218">
        <v>0</v>
      </c>
      <c r="Q51" s="232">
        <f>Q52+Q53</f>
        <v>0</v>
      </c>
      <c r="R51" s="232">
        <f aca="true" t="shared" si="21" ref="R51:Z51">R52+R53</f>
        <v>0</v>
      </c>
      <c r="S51" s="232">
        <f t="shared" si="21"/>
        <v>0</v>
      </c>
      <c r="T51" s="232">
        <f t="shared" si="21"/>
        <v>0</v>
      </c>
      <c r="U51" s="232">
        <f t="shared" si="21"/>
        <v>0</v>
      </c>
      <c r="V51" s="232">
        <f t="shared" si="21"/>
        <v>0</v>
      </c>
      <c r="W51" s="232">
        <f t="shared" si="21"/>
        <v>0</v>
      </c>
      <c r="X51" s="232">
        <f t="shared" si="21"/>
        <v>0</v>
      </c>
      <c r="Y51" s="232">
        <f t="shared" si="21"/>
        <v>0</v>
      </c>
      <c r="Z51" s="232">
        <f t="shared" si="21"/>
        <v>0</v>
      </c>
      <c r="AA51" s="158"/>
      <c r="AB51" s="158"/>
      <c r="AC51" s="158"/>
      <c r="AD51" s="155"/>
      <c r="AE51" s="159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64" ht="15.75" customHeight="1">
      <c r="A52" s="233" t="s">
        <v>99</v>
      </c>
      <c r="B52" s="229">
        <v>2410</v>
      </c>
      <c r="C52" s="227">
        <v>260</v>
      </c>
      <c r="D52" s="231"/>
      <c r="E52" s="145"/>
      <c r="F52" s="145"/>
      <c r="G52" s="145"/>
      <c r="H52" s="145"/>
      <c r="I52" s="218">
        <v>0</v>
      </c>
      <c r="J52" s="145"/>
      <c r="K52" s="145"/>
      <c r="L52" s="145"/>
      <c r="M52" s="218">
        <v>0</v>
      </c>
      <c r="N52" s="145"/>
      <c r="O52" s="145"/>
      <c r="P52" s="218">
        <v>0</v>
      </c>
      <c r="Q52" s="191"/>
      <c r="R52" s="234"/>
      <c r="S52" s="234"/>
      <c r="T52" s="235"/>
      <c r="U52" s="236"/>
      <c r="V52" s="235"/>
      <c r="W52" s="235"/>
      <c r="X52" s="237"/>
      <c r="Y52" s="237"/>
      <c r="Z52" s="237"/>
      <c r="AA52" s="158"/>
      <c r="AB52" s="158"/>
      <c r="AC52" s="158"/>
      <c r="AD52" s="155"/>
      <c r="AE52" s="159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64" ht="15.75" customHeight="1">
      <c r="A53" s="233" t="s">
        <v>100</v>
      </c>
      <c r="B53" s="229">
        <v>2420</v>
      </c>
      <c r="C53" s="227">
        <v>270</v>
      </c>
      <c r="D53" s="231"/>
      <c r="E53" s="145"/>
      <c r="F53" s="145"/>
      <c r="G53" s="145"/>
      <c r="H53" s="145"/>
      <c r="I53" s="218">
        <v>0</v>
      </c>
      <c r="J53" s="145"/>
      <c r="K53" s="145"/>
      <c r="L53" s="145"/>
      <c r="M53" s="218">
        <v>0</v>
      </c>
      <c r="N53" s="145"/>
      <c r="O53" s="145"/>
      <c r="P53" s="218">
        <v>0</v>
      </c>
      <c r="Q53" s="191"/>
      <c r="R53" s="234"/>
      <c r="S53" s="234"/>
      <c r="T53" s="235"/>
      <c r="U53" s="236"/>
      <c r="V53" s="235"/>
      <c r="W53" s="235"/>
      <c r="X53" s="237"/>
      <c r="Y53" s="237"/>
      <c r="Z53" s="237"/>
      <c r="AA53" s="158"/>
      <c r="AB53" s="158"/>
      <c r="AC53" s="158"/>
      <c r="AD53" s="155"/>
      <c r="AE53" s="159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64" s="161" customFormat="1" ht="15" customHeight="1">
      <c r="A54" s="238" t="s">
        <v>101</v>
      </c>
      <c r="B54" s="239">
        <v>2600</v>
      </c>
      <c r="C54" s="240">
        <v>280</v>
      </c>
      <c r="D54" s="145">
        <f aca="true" t="shared" si="22" ref="D54:H56">Q54</f>
        <v>0</v>
      </c>
      <c r="E54" s="145">
        <f t="shared" si="22"/>
        <v>0</v>
      </c>
      <c r="F54" s="145">
        <f t="shared" si="22"/>
        <v>0</v>
      </c>
      <c r="G54" s="145">
        <f t="shared" si="22"/>
        <v>0</v>
      </c>
      <c r="H54" s="145">
        <f t="shared" si="22"/>
        <v>0</v>
      </c>
      <c r="I54" s="218">
        <v>0</v>
      </c>
      <c r="J54" s="145">
        <f aca="true" t="shared" si="23" ref="J54:L56">V54</f>
        <v>0</v>
      </c>
      <c r="K54" s="145">
        <f t="shared" si="23"/>
        <v>0</v>
      </c>
      <c r="L54" s="145">
        <f t="shared" si="23"/>
        <v>0</v>
      </c>
      <c r="M54" s="218">
        <v>0</v>
      </c>
      <c r="N54" s="145">
        <f t="shared" si="15"/>
        <v>0</v>
      </c>
      <c r="O54" s="145">
        <f t="shared" si="15"/>
        <v>0</v>
      </c>
      <c r="P54" s="218">
        <v>0</v>
      </c>
      <c r="Q54" s="176">
        <f>Q55+Q56+Q57+Q62</f>
        <v>0</v>
      </c>
      <c r="R54" s="176">
        <f aca="true" t="shared" si="24" ref="R54:Z54">R55+R56+R57+R62</f>
        <v>0</v>
      </c>
      <c r="S54" s="176">
        <f t="shared" si="24"/>
        <v>0</v>
      </c>
      <c r="T54" s="176">
        <f t="shared" si="24"/>
        <v>0</v>
      </c>
      <c r="U54" s="176">
        <f t="shared" si="24"/>
        <v>0</v>
      </c>
      <c r="V54" s="176">
        <f t="shared" si="24"/>
        <v>0</v>
      </c>
      <c r="W54" s="176">
        <f t="shared" si="24"/>
        <v>0</v>
      </c>
      <c r="X54" s="176">
        <f t="shared" si="24"/>
        <v>0</v>
      </c>
      <c r="Y54" s="176">
        <f t="shared" si="24"/>
        <v>0</v>
      </c>
      <c r="Z54" s="176">
        <f t="shared" si="24"/>
        <v>0</v>
      </c>
      <c r="AA54" s="158"/>
      <c r="AB54" s="158"/>
      <c r="AC54" s="158"/>
      <c r="AD54" s="158"/>
      <c r="AE54" s="159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</row>
    <row r="55" spans="1:64" s="161" customFormat="1" ht="29.25" customHeight="1">
      <c r="A55" s="171" t="s">
        <v>102</v>
      </c>
      <c r="B55" s="241">
        <v>2610</v>
      </c>
      <c r="C55" s="241">
        <v>290</v>
      </c>
      <c r="D55" s="145">
        <f t="shared" si="22"/>
        <v>0</v>
      </c>
      <c r="E55" s="145">
        <f t="shared" si="22"/>
        <v>0</v>
      </c>
      <c r="F55" s="145">
        <f t="shared" si="22"/>
        <v>0</v>
      </c>
      <c r="G55" s="145">
        <f t="shared" si="22"/>
        <v>0</v>
      </c>
      <c r="H55" s="145">
        <f t="shared" si="22"/>
        <v>0</v>
      </c>
      <c r="I55" s="218">
        <v>0</v>
      </c>
      <c r="J55" s="145">
        <f t="shared" si="23"/>
        <v>0</v>
      </c>
      <c r="K55" s="145">
        <f t="shared" si="23"/>
        <v>0</v>
      </c>
      <c r="L55" s="145">
        <f t="shared" si="23"/>
        <v>0</v>
      </c>
      <c r="M55" s="218">
        <v>0</v>
      </c>
      <c r="N55" s="145">
        <f t="shared" si="15"/>
        <v>0</v>
      </c>
      <c r="O55" s="145">
        <f t="shared" si="15"/>
        <v>0</v>
      </c>
      <c r="P55" s="218">
        <v>0</v>
      </c>
      <c r="Q55" s="220"/>
      <c r="R55" s="242"/>
      <c r="S55" s="242">
        <f>S59+S56+S58+S63</f>
        <v>0</v>
      </c>
      <c r="T55" s="242">
        <f>T59+T56+T58+T63</f>
        <v>0</v>
      </c>
      <c r="U55" s="243"/>
      <c r="V55" s="242"/>
      <c r="W55" s="242"/>
      <c r="X55" s="158">
        <f t="shared" si="17"/>
        <v>0</v>
      </c>
      <c r="Y55" s="242"/>
      <c r="Z55" s="242"/>
      <c r="AA55" s="158"/>
      <c r="AB55" s="158"/>
      <c r="AC55" s="158"/>
      <c r="AD55" s="158"/>
      <c r="AE55" s="159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</row>
    <row r="56" spans="1:64" s="161" customFormat="1" ht="30.75" customHeight="1">
      <c r="A56" s="198" t="s">
        <v>103</v>
      </c>
      <c r="B56" s="223">
        <v>2620</v>
      </c>
      <c r="C56" s="213">
        <v>300</v>
      </c>
      <c r="D56" s="145">
        <f t="shared" si="22"/>
        <v>0</v>
      </c>
      <c r="E56" s="145">
        <f t="shared" si="22"/>
        <v>0</v>
      </c>
      <c r="F56" s="145">
        <f t="shared" si="22"/>
        <v>0</v>
      </c>
      <c r="G56" s="145">
        <f t="shared" si="22"/>
        <v>0</v>
      </c>
      <c r="H56" s="145">
        <f t="shared" si="22"/>
        <v>0</v>
      </c>
      <c r="I56" s="218">
        <v>0</v>
      </c>
      <c r="J56" s="145">
        <f t="shared" si="23"/>
        <v>0</v>
      </c>
      <c r="K56" s="145">
        <f t="shared" si="23"/>
        <v>0</v>
      </c>
      <c r="L56" s="145">
        <f t="shared" si="23"/>
        <v>0</v>
      </c>
      <c r="M56" s="218">
        <v>0</v>
      </c>
      <c r="N56" s="145">
        <f t="shared" si="15"/>
        <v>0</v>
      </c>
      <c r="O56" s="145">
        <f t="shared" si="15"/>
        <v>0</v>
      </c>
      <c r="P56" s="218">
        <v>0</v>
      </c>
      <c r="Q56" s="176"/>
      <c r="R56" s="244"/>
      <c r="S56" s="244"/>
      <c r="T56" s="178"/>
      <c r="U56" s="167"/>
      <c r="V56" s="178"/>
      <c r="W56" s="178"/>
      <c r="X56" s="158">
        <f t="shared" si="17"/>
        <v>0</v>
      </c>
      <c r="Y56" s="158"/>
      <c r="Z56" s="158"/>
      <c r="AA56" s="158"/>
      <c r="AB56" s="158"/>
      <c r="AC56" s="158"/>
      <c r="AD56" s="158"/>
      <c r="AE56" s="159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</row>
    <row r="57" spans="1:64" s="161" customFormat="1" ht="30" customHeight="1">
      <c r="A57" s="198" t="s">
        <v>104</v>
      </c>
      <c r="B57" s="223">
        <v>2630</v>
      </c>
      <c r="C57" s="213">
        <v>310</v>
      </c>
      <c r="D57" s="145"/>
      <c r="E57" s="145"/>
      <c r="F57" s="145"/>
      <c r="G57" s="145"/>
      <c r="H57" s="145"/>
      <c r="I57" s="218">
        <v>0</v>
      </c>
      <c r="J57" s="145"/>
      <c r="K57" s="145"/>
      <c r="L57" s="145"/>
      <c r="M57" s="218">
        <v>0</v>
      </c>
      <c r="N57" s="145"/>
      <c r="O57" s="145"/>
      <c r="P57" s="218">
        <v>0</v>
      </c>
      <c r="Q57" s="176"/>
      <c r="R57" s="245"/>
      <c r="S57" s="245"/>
      <c r="T57" s="246"/>
      <c r="U57" s="247"/>
      <c r="V57" s="246"/>
      <c r="W57" s="246"/>
      <c r="X57" s="237"/>
      <c r="Y57" s="237"/>
      <c r="Z57" s="237"/>
      <c r="AA57" s="158"/>
      <c r="AB57" s="158"/>
      <c r="AC57" s="158"/>
      <c r="AD57" s="158"/>
      <c r="AE57" s="248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</row>
    <row r="58" spans="1:64" s="161" customFormat="1" ht="18.75" customHeight="1">
      <c r="A58" s="249" t="s">
        <v>105</v>
      </c>
      <c r="B58" s="250">
        <v>2700</v>
      </c>
      <c r="C58" s="250">
        <v>320</v>
      </c>
      <c r="D58" s="145">
        <f aca="true" t="shared" si="25" ref="D58:H80">Q58</f>
        <v>0</v>
      </c>
      <c r="E58" s="145">
        <f t="shared" si="25"/>
        <v>0</v>
      </c>
      <c r="F58" s="145">
        <f t="shared" si="25"/>
        <v>0</v>
      </c>
      <c r="G58" s="145">
        <f t="shared" si="25"/>
        <v>0</v>
      </c>
      <c r="H58" s="145">
        <f t="shared" si="25"/>
        <v>0</v>
      </c>
      <c r="I58" s="218">
        <v>0</v>
      </c>
      <c r="J58" s="145">
        <f aca="true" t="shared" si="26" ref="J58:L80">V58</f>
        <v>0</v>
      </c>
      <c r="K58" s="145">
        <f t="shared" si="26"/>
        <v>0</v>
      </c>
      <c r="L58" s="145">
        <f t="shared" si="26"/>
        <v>0</v>
      </c>
      <c r="M58" s="218">
        <v>0</v>
      </c>
      <c r="N58" s="145">
        <f t="shared" si="15"/>
        <v>0</v>
      </c>
      <c r="O58" s="145">
        <f t="shared" si="15"/>
        <v>0</v>
      </c>
      <c r="P58" s="218">
        <v>0</v>
      </c>
      <c r="Q58" s="176">
        <f>Q59+Q60+N61</f>
        <v>0</v>
      </c>
      <c r="R58" s="176"/>
      <c r="S58" s="176">
        <f aca="true" t="shared" si="27" ref="S58:Z58">S59+S60+Q61</f>
        <v>0</v>
      </c>
      <c r="T58" s="176">
        <f t="shared" si="27"/>
        <v>0</v>
      </c>
      <c r="U58" s="176">
        <f t="shared" si="27"/>
        <v>0</v>
      </c>
      <c r="V58" s="176">
        <f t="shared" si="27"/>
        <v>0</v>
      </c>
      <c r="W58" s="176">
        <f t="shared" si="27"/>
        <v>0</v>
      </c>
      <c r="X58" s="176">
        <f t="shared" si="27"/>
        <v>0</v>
      </c>
      <c r="Y58" s="176">
        <f t="shared" si="27"/>
        <v>0</v>
      </c>
      <c r="Z58" s="176">
        <f t="shared" si="27"/>
        <v>0</v>
      </c>
      <c r="AA58" s="158"/>
      <c r="AB58" s="158"/>
      <c r="AC58" s="158"/>
      <c r="AD58" s="158"/>
      <c r="AE58" s="158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</row>
    <row r="59" spans="1:64" s="161" customFormat="1" ht="17.25" customHeight="1">
      <c r="A59" s="179" t="s">
        <v>106</v>
      </c>
      <c r="B59" s="223">
        <v>2710</v>
      </c>
      <c r="C59" s="213">
        <v>330</v>
      </c>
      <c r="D59" s="145">
        <f t="shared" si="25"/>
        <v>0</v>
      </c>
      <c r="E59" s="145">
        <f t="shared" si="25"/>
        <v>0</v>
      </c>
      <c r="F59" s="145">
        <f t="shared" si="25"/>
        <v>0</v>
      </c>
      <c r="G59" s="145">
        <f t="shared" si="25"/>
        <v>0</v>
      </c>
      <c r="H59" s="145">
        <f t="shared" si="25"/>
        <v>0</v>
      </c>
      <c r="I59" s="218">
        <v>0</v>
      </c>
      <c r="J59" s="145">
        <f t="shared" si="26"/>
        <v>0</v>
      </c>
      <c r="K59" s="145">
        <f t="shared" si="26"/>
        <v>0</v>
      </c>
      <c r="L59" s="145">
        <f t="shared" si="26"/>
        <v>0</v>
      </c>
      <c r="M59" s="218">
        <v>0</v>
      </c>
      <c r="N59" s="145">
        <f t="shared" si="15"/>
        <v>0</v>
      </c>
      <c r="O59" s="145">
        <f t="shared" si="15"/>
        <v>0</v>
      </c>
      <c r="P59" s="218">
        <v>0</v>
      </c>
      <c r="Q59" s="176"/>
      <c r="R59" s="178"/>
      <c r="S59" s="178">
        <f>S60+S62+S61</f>
        <v>0</v>
      </c>
      <c r="T59" s="178">
        <f>T60+T62+T61</f>
        <v>0</v>
      </c>
      <c r="U59" s="199"/>
      <c r="V59" s="178"/>
      <c r="W59" s="178"/>
      <c r="X59" s="158">
        <f t="shared" si="17"/>
        <v>0</v>
      </c>
      <c r="Y59" s="178"/>
      <c r="Z59" s="178"/>
      <c r="AA59" s="158"/>
      <c r="AB59" s="158"/>
      <c r="AC59" s="158"/>
      <c r="AD59" s="158"/>
      <c r="AE59" s="159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</row>
    <row r="60" spans="1:31" ht="13.5" customHeight="1">
      <c r="A60" s="179" t="s">
        <v>107</v>
      </c>
      <c r="B60" s="223">
        <v>2720</v>
      </c>
      <c r="C60" s="213">
        <v>340</v>
      </c>
      <c r="D60" s="145">
        <f t="shared" si="25"/>
        <v>0</v>
      </c>
      <c r="E60" s="145">
        <f t="shared" si="25"/>
        <v>0</v>
      </c>
      <c r="F60" s="145">
        <f t="shared" si="25"/>
        <v>0</v>
      </c>
      <c r="G60" s="145">
        <f t="shared" si="25"/>
        <v>0</v>
      </c>
      <c r="H60" s="145">
        <f t="shared" si="25"/>
        <v>0</v>
      </c>
      <c r="I60" s="218">
        <v>0</v>
      </c>
      <c r="J60" s="145">
        <f t="shared" si="26"/>
        <v>0</v>
      </c>
      <c r="K60" s="145">
        <f t="shared" si="26"/>
        <v>0</v>
      </c>
      <c r="L60" s="145">
        <f t="shared" si="26"/>
        <v>0</v>
      </c>
      <c r="M60" s="218">
        <v>0</v>
      </c>
      <c r="N60" s="145">
        <f aca="true" t="shared" si="28" ref="N60:O80">Y60</f>
        <v>0</v>
      </c>
      <c r="O60" s="145">
        <f t="shared" si="28"/>
        <v>0</v>
      </c>
      <c r="P60" s="218">
        <v>0</v>
      </c>
      <c r="Q60" s="176"/>
      <c r="R60" s="244"/>
      <c r="S60" s="244"/>
      <c r="T60" s="178"/>
      <c r="U60" s="167"/>
      <c r="V60" s="178"/>
      <c r="W60" s="178"/>
      <c r="X60" s="158">
        <f t="shared" si="17"/>
        <v>0</v>
      </c>
      <c r="Y60" s="251"/>
      <c r="Z60" s="251"/>
      <c r="AA60" s="252"/>
      <c r="AB60" s="252"/>
      <c r="AC60" s="252"/>
      <c r="AD60" s="253"/>
      <c r="AE60" s="254"/>
    </row>
    <row r="61" spans="1:31" s="160" customFormat="1" ht="15" customHeight="1">
      <c r="A61" s="179" t="s">
        <v>108</v>
      </c>
      <c r="B61" s="223">
        <v>2730</v>
      </c>
      <c r="C61" s="213">
        <v>350</v>
      </c>
      <c r="D61" s="145">
        <f t="shared" si="25"/>
        <v>0</v>
      </c>
      <c r="E61" s="145">
        <f t="shared" si="25"/>
        <v>0</v>
      </c>
      <c r="F61" s="145">
        <f t="shared" si="25"/>
        <v>0</v>
      </c>
      <c r="G61" s="145">
        <f t="shared" si="25"/>
        <v>0</v>
      </c>
      <c r="H61" s="145">
        <f t="shared" si="25"/>
        <v>0</v>
      </c>
      <c r="I61" s="218">
        <v>0</v>
      </c>
      <c r="J61" s="145">
        <f t="shared" si="26"/>
        <v>0</v>
      </c>
      <c r="K61" s="145">
        <f t="shared" si="26"/>
        <v>0</v>
      </c>
      <c r="L61" s="145">
        <f t="shared" si="26"/>
        <v>0</v>
      </c>
      <c r="M61" s="218">
        <v>0</v>
      </c>
      <c r="N61" s="145">
        <f t="shared" si="28"/>
        <v>0</v>
      </c>
      <c r="O61" s="145">
        <f t="shared" si="28"/>
        <v>0</v>
      </c>
      <c r="P61" s="218">
        <v>0</v>
      </c>
      <c r="Q61" s="176"/>
      <c r="R61" s="244"/>
      <c r="S61" s="244"/>
      <c r="T61" s="178"/>
      <c r="U61" s="167"/>
      <c r="V61" s="178"/>
      <c r="W61" s="178"/>
      <c r="X61" s="158">
        <f t="shared" si="17"/>
        <v>0</v>
      </c>
      <c r="Y61" s="196"/>
      <c r="Z61" s="196"/>
      <c r="AA61" s="196"/>
      <c r="AB61" s="196"/>
      <c r="AC61" s="196"/>
      <c r="AD61" s="196"/>
      <c r="AE61" s="255"/>
    </row>
    <row r="62" spans="1:144" s="258" customFormat="1" ht="17.25" customHeight="1">
      <c r="A62" s="249" t="s">
        <v>109</v>
      </c>
      <c r="B62" s="256">
        <v>2800</v>
      </c>
      <c r="C62" s="227">
        <v>360</v>
      </c>
      <c r="D62" s="145">
        <f t="shared" si="25"/>
        <v>0</v>
      </c>
      <c r="E62" s="145">
        <f t="shared" si="25"/>
        <v>0</v>
      </c>
      <c r="F62" s="145">
        <f t="shared" si="25"/>
        <v>0</v>
      </c>
      <c r="G62" s="145">
        <f t="shared" si="25"/>
        <v>0</v>
      </c>
      <c r="H62" s="145">
        <f t="shared" si="25"/>
        <v>0</v>
      </c>
      <c r="I62" s="218">
        <v>0</v>
      </c>
      <c r="J62" s="145">
        <f t="shared" si="26"/>
        <v>0</v>
      </c>
      <c r="K62" s="145">
        <f t="shared" si="26"/>
        <v>0</v>
      </c>
      <c r="L62" s="145">
        <f t="shared" si="26"/>
        <v>0</v>
      </c>
      <c r="M62" s="218">
        <v>0</v>
      </c>
      <c r="N62" s="145">
        <f t="shared" si="28"/>
        <v>0</v>
      </c>
      <c r="O62" s="145">
        <f t="shared" si="28"/>
        <v>0</v>
      </c>
      <c r="P62" s="218">
        <v>0</v>
      </c>
      <c r="Q62" s="176"/>
      <c r="R62" s="244"/>
      <c r="S62" s="244"/>
      <c r="T62" s="178"/>
      <c r="U62" s="167"/>
      <c r="V62" s="178"/>
      <c r="W62" s="178"/>
      <c r="X62" s="158">
        <f t="shared" si="17"/>
        <v>0</v>
      </c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7"/>
      <c r="CP62" s="257"/>
      <c r="CQ62" s="257"/>
      <c r="CR62" s="257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57"/>
      <c r="DD62" s="257"/>
      <c r="DE62" s="257"/>
      <c r="DF62" s="257"/>
      <c r="DG62" s="257"/>
      <c r="DH62" s="257"/>
      <c r="DI62" s="257"/>
      <c r="DJ62" s="257"/>
      <c r="DK62" s="257"/>
      <c r="DL62" s="257"/>
      <c r="DM62" s="257"/>
      <c r="DN62" s="257"/>
      <c r="DO62" s="257"/>
      <c r="DP62" s="257"/>
      <c r="DQ62" s="257"/>
      <c r="DR62" s="257"/>
      <c r="DS62" s="257"/>
      <c r="DT62" s="257"/>
      <c r="DU62" s="257"/>
      <c r="DV62" s="257"/>
      <c r="DW62" s="257"/>
      <c r="DX62" s="257"/>
      <c r="DY62" s="257"/>
      <c r="DZ62" s="257"/>
      <c r="EA62" s="257"/>
      <c r="EB62" s="257"/>
      <c r="EC62" s="257"/>
      <c r="ED62" s="257"/>
      <c r="EE62" s="257"/>
      <c r="EF62" s="257"/>
      <c r="EG62" s="257"/>
      <c r="EH62" s="257"/>
      <c r="EI62" s="257"/>
      <c r="EJ62" s="257"/>
      <c r="EK62" s="257"/>
      <c r="EL62" s="257"/>
      <c r="EM62" s="257"/>
      <c r="EN62" s="257"/>
    </row>
    <row r="63" spans="1:31" ht="15" customHeight="1">
      <c r="A63" s="230" t="s">
        <v>110</v>
      </c>
      <c r="B63" s="239">
        <v>3000</v>
      </c>
      <c r="C63" s="239">
        <v>370</v>
      </c>
      <c r="D63" s="144">
        <f t="shared" si="25"/>
        <v>800000</v>
      </c>
      <c r="E63" s="145">
        <f t="shared" si="25"/>
        <v>0</v>
      </c>
      <c r="F63" s="145">
        <f t="shared" si="25"/>
        <v>0</v>
      </c>
      <c r="G63" s="145">
        <f t="shared" si="25"/>
        <v>0</v>
      </c>
      <c r="H63" s="145">
        <f t="shared" si="25"/>
        <v>0</v>
      </c>
      <c r="I63" s="218">
        <v>0</v>
      </c>
      <c r="J63" s="145">
        <f t="shared" si="26"/>
        <v>0</v>
      </c>
      <c r="K63" s="147">
        <f t="shared" si="26"/>
        <v>796000</v>
      </c>
      <c r="L63" s="147">
        <f t="shared" si="26"/>
        <v>796000</v>
      </c>
      <c r="M63" s="218">
        <v>0</v>
      </c>
      <c r="N63" s="145">
        <f t="shared" si="28"/>
        <v>796000</v>
      </c>
      <c r="O63" s="145">
        <f t="shared" si="28"/>
        <v>0</v>
      </c>
      <c r="P63" s="218">
        <v>0</v>
      </c>
      <c r="Q63" s="176">
        <f>Q64+Q83</f>
        <v>800000</v>
      </c>
      <c r="R63" s="176">
        <f aca="true" t="shared" si="29" ref="R63:Z63">R64+R83</f>
        <v>0</v>
      </c>
      <c r="S63" s="176">
        <f t="shared" si="29"/>
        <v>0</v>
      </c>
      <c r="T63" s="176">
        <f t="shared" si="29"/>
        <v>0</v>
      </c>
      <c r="U63" s="176">
        <f t="shared" si="29"/>
        <v>0</v>
      </c>
      <c r="V63" s="176">
        <f t="shared" si="29"/>
        <v>0</v>
      </c>
      <c r="W63" s="176">
        <f t="shared" si="29"/>
        <v>796000</v>
      </c>
      <c r="X63" s="176">
        <f t="shared" si="29"/>
        <v>796000</v>
      </c>
      <c r="Y63" s="176">
        <f t="shared" si="29"/>
        <v>796000</v>
      </c>
      <c r="Z63" s="176">
        <f t="shared" si="29"/>
        <v>0</v>
      </c>
      <c r="AA63" s="176">
        <f>AA64+AA76+AA77+AA83</f>
        <v>0</v>
      </c>
      <c r="AB63" s="176">
        <f>AB64+AB76+AB77+AB83</f>
        <v>0</v>
      </c>
      <c r="AC63" s="257"/>
      <c r="AD63" s="257"/>
      <c r="AE63" s="257"/>
    </row>
    <row r="64" spans="1:31" ht="15.75" customHeight="1">
      <c r="A64" s="238" t="s">
        <v>111</v>
      </c>
      <c r="B64" s="239">
        <v>3100</v>
      </c>
      <c r="C64" s="239">
        <v>380</v>
      </c>
      <c r="D64" s="147">
        <f t="shared" si="25"/>
        <v>800000</v>
      </c>
      <c r="E64" s="145">
        <f t="shared" si="25"/>
        <v>0</v>
      </c>
      <c r="F64" s="145">
        <f t="shared" si="25"/>
        <v>0</v>
      </c>
      <c r="G64" s="145">
        <f t="shared" si="25"/>
        <v>0</v>
      </c>
      <c r="H64" s="145">
        <f t="shared" si="25"/>
        <v>0</v>
      </c>
      <c r="I64" s="218">
        <v>0</v>
      </c>
      <c r="J64" s="145">
        <f t="shared" si="26"/>
        <v>0</v>
      </c>
      <c r="K64" s="147">
        <f t="shared" si="26"/>
        <v>796000</v>
      </c>
      <c r="L64" s="147">
        <f t="shared" si="26"/>
        <v>796000</v>
      </c>
      <c r="M64" s="218">
        <v>0</v>
      </c>
      <c r="N64" s="145">
        <f t="shared" si="28"/>
        <v>796000</v>
      </c>
      <c r="O64" s="145">
        <f t="shared" si="28"/>
        <v>0</v>
      </c>
      <c r="P64" s="218">
        <v>0</v>
      </c>
      <c r="Q64" s="176">
        <f>Q65+Q66+Q69+Q72+Q76+Q77</f>
        <v>800000</v>
      </c>
      <c r="R64" s="176">
        <f aca="true" t="shared" si="30" ref="R64:Z64">R65+R66+R69+R72+R76+R77</f>
        <v>0</v>
      </c>
      <c r="S64" s="176">
        <f t="shared" si="30"/>
        <v>0</v>
      </c>
      <c r="T64" s="176">
        <f t="shared" si="30"/>
        <v>0</v>
      </c>
      <c r="U64" s="176">
        <f t="shared" si="30"/>
        <v>0</v>
      </c>
      <c r="V64" s="176">
        <f t="shared" si="30"/>
        <v>0</v>
      </c>
      <c r="W64" s="176">
        <f t="shared" si="30"/>
        <v>796000</v>
      </c>
      <c r="X64" s="176">
        <f t="shared" si="30"/>
        <v>796000</v>
      </c>
      <c r="Y64" s="176">
        <f t="shared" si="30"/>
        <v>796000</v>
      </c>
      <c r="Z64" s="176">
        <f t="shared" si="30"/>
        <v>0</v>
      </c>
      <c r="AA64" s="257"/>
      <c r="AB64" s="257"/>
      <c r="AC64" s="257"/>
      <c r="AD64" s="257"/>
      <c r="AE64" s="257"/>
    </row>
    <row r="65" spans="1:31" ht="30" customHeight="1">
      <c r="A65" s="198" t="s">
        <v>112</v>
      </c>
      <c r="B65" s="250">
        <v>3110</v>
      </c>
      <c r="C65" s="259">
        <v>390</v>
      </c>
      <c r="D65" s="145">
        <f t="shared" si="25"/>
        <v>0</v>
      </c>
      <c r="E65" s="145">
        <f t="shared" si="25"/>
        <v>0</v>
      </c>
      <c r="F65" s="145">
        <f t="shared" si="25"/>
        <v>0</v>
      </c>
      <c r="G65" s="145">
        <f t="shared" si="25"/>
        <v>0</v>
      </c>
      <c r="H65" s="145">
        <f t="shared" si="25"/>
        <v>0</v>
      </c>
      <c r="I65" s="218">
        <v>0</v>
      </c>
      <c r="J65" s="145">
        <f t="shared" si="26"/>
        <v>0</v>
      </c>
      <c r="K65" s="145">
        <f t="shared" si="26"/>
        <v>0</v>
      </c>
      <c r="L65" s="145">
        <f t="shared" si="26"/>
        <v>0</v>
      </c>
      <c r="M65" s="218">
        <v>0</v>
      </c>
      <c r="N65" s="145">
        <f t="shared" si="28"/>
        <v>0</v>
      </c>
      <c r="O65" s="145">
        <f t="shared" si="28"/>
        <v>0</v>
      </c>
      <c r="P65" s="218">
        <v>0</v>
      </c>
      <c r="Q65" s="176"/>
      <c r="R65" s="178"/>
      <c r="S65" s="178">
        <f>S66+S67+S71+S75</f>
        <v>0</v>
      </c>
      <c r="T65" s="178">
        <f>T66+T67+T71+T75</f>
        <v>0</v>
      </c>
      <c r="U65" s="178"/>
      <c r="V65" s="178"/>
      <c r="W65" s="178"/>
      <c r="X65" s="158">
        <f t="shared" si="17"/>
        <v>0</v>
      </c>
      <c r="Y65" s="178"/>
      <c r="Z65" s="178"/>
      <c r="AA65" s="257"/>
      <c r="AB65" s="257"/>
      <c r="AC65" s="257"/>
      <c r="AD65" s="257"/>
      <c r="AE65" s="257"/>
    </row>
    <row r="66" spans="1:31" ht="19.5" customHeight="1">
      <c r="A66" s="249" t="s">
        <v>113</v>
      </c>
      <c r="B66" s="250">
        <v>3120</v>
      </c>
      <c r="C66" s="259">
        <v>400</v>
      </c>
      <c r="D66" s="147">
        <f t="shared" si="25"/>
        <v>800000</v>
      </c>
      <c r="E66" s="145">
        <f t="shared" si="25"/>
        <v>0</v>
      </c>
      <c r="F66" s="145">
        <f t="shared" si="25"/>
        <v>0</v>
      </c>
      <c r="G66" s="145">
        <f t="shared" si="25"/>
        <v>0</v>
      </c>
      <c r="H66" s="145">
        <f t="shared" si="25"/>
        <v>0</v>
      </c>
      <c r="I66" s="218">
        <v>0</v>
      </c>
      <c r="J66" s="145">
        <f t="shared" si="26"/>
        <v>0</v>
      </c>
      <c r="K66" s="147">
        <f t="shared" si="26"/>
        <v>796000</v>
      </c>
      <c r="L66" s="147">
        <f t="shared" si="26"/>
        <v>796000</v>
      </c>
      <c r="M66" s="218">
        <v>0</v>
      </c>
      <c r="N66" s="145">
        <f t="shared" si="28"/>
        <v>796000</v>
      </c>
      <c r="O66" s="145">
        <f t="shared" si="28"/>
        <v>0</v>
      </c>
      <c r="P66" s="218">
        <v>0</v>
      </c>
      <c r="Q66" s="176">
        <f>Q67+Q68</f>
        <v>800000</v>
      </c>
      <c r="R66" s="176">
        <f>R67+R68</f>
        <v>0</v>
      </c>
      <c r="S66" s="176">
        <f aca="true" t="shared" si="31" ref="S66:Z66">S67+S68</f>
        <v>0</v>
      </c>
      <c r="T66" s="176">
        <f t="shared" si="31"/>
        <v>0</v>
      </c>
      <c r="U66" s="176">
        <f t="shared" si="31"/>
        <v>0</v>
      </c>
      <c r="V66" s="176">
        <f t="shared" si="31"/>
        <v>0</v>
      </c>
      <c r="W66" s="176">
        <f t="shared" si="31"/>
        <v>796000</v>
      </c>
      <c r="X66" s="176">
        <f t="shared" si="31"/>
        <v>796000</v>
      </c>
      <c r="Y66" s="176">
        <f t="shared" si="31"/>
        <v>796000</v>
      </c>
      <c r="Z66" s="176">
        <f t="shared" si="31"/>
        <v>0</v>
      </c>
      <c r="AA66" s="257"/>
      <c r="AB66" s="257"/>
      <c r="AC66" s="257"/>
      <c r="AD66" s="257"/>
      <c r="AE66" s="257"/>
    </row>
    <row r="67" spans="1:31" ht="17.25" customHeight="1">
      <c r="A67" s="179" t="s">
        <v>114</v>
      </c>
      <c r="B67" s="260">
        <v>3121</v>
      </c>
      <c r="C67" s="261">
        <v>410</v>
      </c>
      <c r="D67" s="147">
        <f t="shared" si="25"/>
        <v>800000</v>
      </c>
      <c r="E67" s="145">
        <f t="shared" si="25"/>
        <v>0</v>
      </c>
      <c r="F67" s="145">
        <f t="shared" si="25"/>
        <v>0</v>
      </c>
      <c r="G67" s="145">
        <f t="shared" si="25"/>
        <v>0</v>
      </c>
      <c r="H67" s="145">
        <f t="shared" si="25"/>
        <v>0</v>
      </c>
      <c r="I67" s="218">
        <v>0</v>
      </c>
      <c r="J67" s="145">
        <f t="shared" si="26"/>
        <v>0</v>
      </c>
      <c r="K67" s="147">
        <f t="shared" si="26"/>
        <v>796000</v>
      </c>
      <c r="L67" s="147">
        <f t="shared" si="26"/>
        <v>796000</v>
      </c>
      <c r="M67" s="218">
        <v>0</v>
      </c>
      <c r="N67" s="145">
        <f t="shared" si="28"/>
        <v>796000</v>
      </c>
      <c r="O67" s="145">
        <f t="shared" si="28"/>
        <v>0</v>
      </c>
      <c r="P67" s="218">
        <v>0</v>
      </c>
      <c r="Q67" s="176">
        <v>800000</v>
      </c>
      <c r="R67" s="178"/>
      <c r="S67" s="178"/>
      <c r="T67" s="178"/>
      <c r="U67" s="178"/>
      <c r="V67" s="178"/>
      <c r="W67" s="178">
        <v>796000</v>
      </c>
      <c r="X67" s="158">
        <f t="shared" si="17"/>
        <v>796000</v>
      </c>
      <c r="Y67" s="178">
        <v>796000</v>
      </c>
      <c r="Z67" s="178"/>
      <c r="AA67" s="257"/>
      <c r="AB67" s="257"/>
      <c r="AC67" s="257"/>
      <c r="AD67" s="257"/>
      <c r="AE67" s="257"/>
    </row>
    <row r="68" spans="1:31" s="111" customFormat="1" ht="17.25" customHeight="1">
      <c r="A68" s="179" t="s">
        <v>115</v>
      </c>
      <c r="B68" s="260">
        <v>3122</v>
      </c>
      <c r="C68" s="261">
        <v>420</v>
      </c>
      <c r="D68" s="145">
        <f t="shared" si="25"/>
        <v>0</v>
      </c>
      <c r="E68" s="145">
        <f t="shared" si="25"/>
        <v>0</v>
      </c>
      <c r="F68" s="145">
        <f t="shared" si="25"/>
        <v>0</v>
      </c>
      <c r="G68" s="145">
        <f t="shared" si="25"/>
        <v>0</v>
      </c>
      <c r="H68" s="145">
        <f t="shared" si="25"/>
        <v>0</v>
      </c>
      <c r="I68" s="218">
        <v>0</v>
      </c>
      <c r="J68" s="145">
        <f t="shared" si="26"/>
        <v>0</v>
      </c>
      <c r="K68" s="145">
        <f t="shared" si="26"/>
        <v>0</v>
      </c>
      <c r="L68" s="145">
        <f t="shared" si="26"/>
        <v>0</v>
      </c>
      <c r="M68" s="218">
        <v>0</v>
      </c>
      <c r="N68" s="145">
        <f t="shared" si="28"/>
        <v>0</v>
      </c>
      <c r="O68" s="145">
        <f t="shared" si="28"/>
        <v>0</v>
      </c>
      <c r="P68" s="218">
        <v>0</v>
      </c>
      <c r="Q68" s="191"/>
      <c r="R68" s="244"/>
      <c r="S68" s="262"/>
      <c r="T68" s="193"/>
      <c r="U68" s="167"/>
      <c r="V68" s="193"/>
      <c r="W68" s="193"/>
      <c r="X68" s="158">
        <f t="shared" si="17"/>
        <v>0</v>
      </c>
      <c r="Y68" s="257"/>
      <c r="Z68" s="257"/>
      <c r="AA68" s="257"/>
      <c r="AB68" s="257"/>
      <c r="AC68" s="257"/>
      <c r="AD68" s="257"/>
      <c r="AE68" s="257"/>
    </row>
    <row r="69" spans="1:31" ht="17.25" customHeight="1">
      <c r="A69" s="263" t="s">
        <v>116</v>
      </c>
      <c r="B69" s="264">
        <v>3130</v>
      </c>
      <c r="C69" s="265">
        <v>430</v>
      </c>
      <c r="D69" s="145">
        <f t="shared" si="25"/>
        <v>0</v>
      </c>
      <c r="E69" s="145">
        <f t="shared" si="25"/>
        <v>0</v>
      </c>
      <c r="F69" s="145">
        <f t="shared" si="25"/>
        <v>0</v>
      </c>
      <c r="G69" s="145">
        <f t="shared" si="25"/>
        <v>0</v>
      </c>
      <c r="H69" s="145">
        <f t="shared" si="25"/>
        <v>0</v>
      </c>
      <c r="I69" s="218">
        <v>0</v>
      </c>
      <c r="J69" s="145">
        <f t="shared" si="26"/>
        <v>0</v>
      </c>
      <c r="K69" s="145">
        <f t="shared" si="26"/>
        <v>0</v>
      </c>
      <c r="L69" s="145">
        <f t="shared" si="26"/>
        <v>0</v>
      </c>
      <c r="M69" s="218">
        <v>0</v>
      </c>
      <c r="N69" s="145">
        <f t="shared" si="28"/>
        <v>0</v>
      </c>
      <c r="O69" s="145">
        <f t="shared" si="28"/>
        <v>0</v>
      </c>
      <c r="P69" s="218">
        <v>0</v>
      </c>
      <c r="Q69" s="191">
        <f>Q70+Q71</f>
        <v>0</v>
      </c>
      <c r="R69" s="191">
        <f>R70+R71</f>
        <v>0</v>
      </c>
      <c r="S69" s="191">
        <f aca="true" t="shared" si="32" ref="S69:Z69">S70+S71</f>
        <v>0</v>
      </c>
      <c r="T69" s="191">
        <f t="shared" si="32"/>
        <v>0</v>
      </c>
      <c r="U69" s="191">
        <f t="shared" si="32"/>
        <v>0</v>
      </c>
      <c r="V69" s="191">
        <f t="shared" si="32"/>
        <v>0</v>
      </c>
      <c r="W69" s="191">
        <f t="shared" si="32"/>
        <v>0</v>
      </c>
      <c r="X69" s="191">
        <f t="shared" si="32"/>
        <v>0</v>
      </c>
      <c r="Y69" s="191">
        <f t="shared" si="32"/>
        <v>0</v>
      </c>
      <c r="Z69" s="191">
        <f t="shared" si="32"/>
        <v>0</v>
      </c>
      <c r="AA69" s="257"/>
      <c r="AB69" s="257"/>
      <c r="AC69" s="257"/>
      <c r="AD69" s="257"/>
      <c r="AE69" s="257"/>
    </row>
    <row r="70" spans="1:31" ht="15" customHeight="1">
      <c r="A70" s="179" t="s">
        <v>117</v>
      </c>
      <c r="B70" s="266">
        <v>3131</v>
      </c>
      <c r="C70" s="266">
        <v>440</v>
      </c>
      <c r="D70" s="145">
        <f t="shared" si="25"/>
        <v>0</v>
      </c>
      <c r="E70" s="145">
        <f t="shared" si="25"/>
        <v>0</v>
      </c>
      <c r="F70" s="145">
        <f t="shared" si="25"/>
        <v>0</v>
      </c>
      <c r="G70" s="145">
        <f t="shared" si="25"/>
        <v>0</v>
      </c>
      <c r="H70" s="145">
        <f t="shared" si="25"/>
        <v>0</v>
      </c>
      <c r="I70" s="218">
        <v>0</v>
      </c>
      <c r="J70" s="145">
        <f t="shared" si="26"/>
        <v>0</v>
      </c>
      <c r="K70" s="145">
        <f t="shared" si="26"/>
        <v>0</v>
      </c>
      <c r="L70" s="145">
        <f t="shared" si="26"/>
        <v>0</v>
      </c>
      <c r="M70" s="218">
        <v>0</v>
      </c>
      <c r="N70" s="145">
        <f t="shared" si="28"/>
        <v>0</v>
      </c>
      <c r="O70" s="145">
        <f t="shared" si="28"/>
        <v>0</v>
      </c>
      <c r="P70" s="218">
        <v>0</v>
      </c>
      <c r="Q70" s="191"/>
      <c r="R70" s="244"/>
      <c r="S70" s="262"/>
      <c r="T70" s="193"/>
      <c r="U70" s="167"/>
      <c r="V70" s="193"/>
      <c r="W70" s="193"/>
      <c r="X70" s="158">
        <f t="shared" si="17"/>
        <v>0</v>
      </c>
      <c r="Y70" s="257"/>
      <c r="Z70" s="257"/>
      <c r="AA70" s="257"/>
      <c r="AB70" s="257"/>
      <c r="AC70" s="257"/>
      <c r="AD70" s="257"/>
      <c r="AE70" s="257"/>
    </row>
    <row r="71" spans="1:31" ht="15" customHeight="1">
      <c r="A71" s="179" t="s">
        <v>118</v>
      </c>
      <c r="B71" s="267">
        <v>3132</v>
      </c>
      <c r="C71" s="267">
        <v>450</v>
      </c>
      <c r="D71" s="145">
        <f t="shared" si="25"/>
        <v>0</v>
      </c>
      <c r="E71" s="145">
        <f t="shared" si="25"/>
        <v>0</v>
      </c>
      <c r="F71" s="145">
        <f t="shared" si="25"/>
        <v>0</v>
      </c>
      <c r="G71" s="145">
        <f t="shared" si="25"/>
        <v>0</v>
      </c>
      <c r="H71" s="145">
        <f t="shared" si="25"/>
        <v>0</v>
      </c>
      <c r="I71" s="218">
        <v>0</v>
      </c>
      <c r="J71" s="145">
        <f t="shared" si="26"/>
        <v>0</v>
      </c>
      <c r="K71" s="145">
        <f t="shared" si="26"/>
        <v>0</v>
      </c>
      <c r="L71" s="145">
        <f t="shared" si="26"/>
        <v>0</v>
      </c>
      <c r="M71" s="218">
        <v>0</v>
      </c>
      <c r="N71" s="145">
        <f t="shared" si="28"/>
        <v>0</v>
      </c>
      <c r="O71" s="145">
        <f t="shared" si="28"/>
        <v>0</v>
      </c>
      <c r="P71" s="218">
        <v>0</v>
      </c>
      <c r="Q71" s="176"/>
      <c r="R71" s="178"/>
      <c r="S71" s="178"/>
      <c r="T71" s="178"/>
      <c r="U71" s="178"/>
      <c r="V71" s="178"/>
      <c r="W71" s="178"/>
      <c r="X71" s="158">
        <f t="shared" si="17"/>
        <v>0</v>
      </c>
      <c r="Y71" s="178"/>
      <c r="Z71" s="178"/>
      <c r="AA71" s="257"/>
      <c r="AB71" s="257"/>
      <c r="AC71" s="257"/>
      <c r="AD71" s="257"/>
      <c r="AE71" s="257"/>
    </row>
    <row r="72" spans="1:31" ht="16.5" customHeight="1">
      <c r="A72" s="249" t="s">
        <v>119</v>
      </c>
      <c r="B72" s="260">
        <v>3140</v>
      </c>
      <c r="C72" s="260">
        <v>460</v>
      </c>
      <c r="D72" s="145">
        <f t="shared" si="25"/>
        <v>0</v>
      </c>
      <c r="E72" s="145">
        <f t="shared" si="25"/>
        <v>0</v>
      </c>
      <c r="F72" s="145">
        <f t="shared" si="25"/>
        <v>0</v>
      </c>
      <c r="G72" s="145">
        <f t="shared" si="25"/>
        <v>0</v>
      </c>
      <c r="H72" s="145">
        <f t="shared" si="25"/>
        <v>0</v>
      </c>
      <c r="I72" s="218">
        <v>0</v>
      </c>
      <c r="J72" s="145">
        <f t="shared" si="26"/>
        <v>0</v>
      </c>
      <c r="K72" s="145">
        <f t="shared" si="26"/>
        <v>0</v>
      </c>
      <c r="L72" s="145">
        <f t="shared" si="26"/>
        <v>0</v>
      </c>
      <c r="M72" s="218">
        <v>0</v>
      </c>
      <c r="N72" s="145">
        <f t="shared" si="28"/>
        <v>0</v>
      </c>
      <c r="O72" s="145">
        <f t="shared" si="28"/>
        <v>0</v>
      </c>
      <c r="P72" s="218">
        <v>0</v>
      </c>
      <c r="Q72" s="191">
        <f>Q73+Q74+Q75</f>
        <v>0</v>
      </c>
      <c r="R72" s="191">
        <f>R73+R74+R75</f>
        <v>0</v>
      </c>
      <c r="S72" s="191">
        <f aca="true" t="shared" si="33" ref="S72:Z72">S73+S74+S75</f>
        <v>0</v>
      </c>
      <c r="T72" s="191">
        <f t="shared" si="33"/>
        <v>0</v>
      </c>
      <c r="U72" s="191">
        <f t="shared" si="33"/>
        <v>0</v>
      </c>
      <c r="V72" s="191">
        <f t="shared" si="33"/>
        <v>0</v>
      </c>
      <c r="W72" s="191">
        <f t="shared" si="33"/>
        <v>0</v>
      </c>
      <c r="X72" s="191">
        <f t="shared" si="33"/>
        <v>0</v>
      </c>
      <c r="Y72" s="191">
        <f t="shared" si="33"/>
        <v>0</v>
      </c>
      <c r="Z72" s="191">
        <f t="shared" si="33"/>
        <v>0</v>
      </c>
      <c r="AA72" s="257"/>
      <c r="AB72" s="257"/>
      <c r="AC72" s="257"/>
      <c r="AD72" s="257"/>
      <c r="AE72" s="257"/>
    </row>
    <row r="73" spans="1:31" ht="16.5" customHeight="1">
      <c r="A73" s="179" t="s">
        <v>120</v>
      </c>
      <c r="B73" s="260">
        <v>3141</v>
      </c>
      <c r="C73" s="260">
        <v>470</v>
      </c>
      <c r="D73" s="145">
        <f t="shared" si="25"/>
        <v>0</v>
      </c>
      <c r="E73" s="145">
        <f t="shared" si="25"/>
        <v>0</v>
      </c>
      <c r="F73" s="145">
        <f t="shared" si="25"/>
        <v>0</v>
      </c>
      <c r="G73" s="145">
        <f t="shared" si="25"/>
        <v>0</v>
      </c>
      <c r="H73" s="145">
        <f t="shared" si="25"/>
        <v>0</v>
      </c>
      <c r="I73" s="218">
        <v>0</v>
      </c>
      <c r="J73" s="145">
        <f t="shared" si="26"/>
        <v>0</v>
      </c>
      <c r="K73" s="145">
        <f t="shared" si="26"/>
        <v>0</v>
      </c>
      <c r="L73" s="145">
        <f t="shared" si="26"/>
        <v>0</v>
      </c>
      <c r="M73" s="218">
        <v>0</v>
      </c>
      <c r="N73" s="145">
        <f t="shared" si="28"/>
        <v>0</v>
      </c>
      <c r="O73" s="145">
        <f t="shared" si="28"/>
        <v>0</v>
      </c>
      <c r="P73" s="218">
        <v>0</v>
      </c>
      <c r="Q73" s="191"/>
      <c r="R73" s="244"/>
      <c r="S73" s="262"/>
      <c r="T73" s="193"/>
      <c r="U73" s="167"/>
      <c r="V73" s="193"/>
      <c r="W73" s="193"/>
      <c r="X73" s="158">
        <f t="shared" si="17"/>
        <v>0</v>
      </c>
      <c r="Y73" s="257"/>
      <c r="Z73" s="257"/>
      <c r="AA73" s="257"/>
      <c r="AB73" s="257"/>
      <c r="AC73" s="257"/>
      <c r="AD73" s="257"/>
      <c r="AE73" s="257"/>
    </row>
    <row r="74" spans="1:31" ht="16.5" customHeight="1">
      <c r="A74" s="179" t="s">
        <v>121</v>
      </c>
      <c r="B74" s="260">
        <v>3142</v>
      </c>
      <c r="C74" s="260">
        <v>480</v>
      </c>
      <c r="D74" s="145">
        <f t="shared" si="25"/>
        <v>0</v>
      </c>
      <c r="E74" s="145">
        <f t="shared" si="25"/>
        <v>0</v>
      </c>
      <c r="F74" s="145">
        <f t="shared" si="25"/>
        <v>0</v>
      </c>
      <c r="G74" s="145">
        <f t="shared" si="25"/>
        <v>0</v>
      </c>
      <c r="H74" s="145">
        <f t="shared" si="25"/>
        <v>0</v>
      </c>
      <c r="I74" s="218">
        <v>0</v>
      </c>
      <c r="J74" s="145">
        <f t="shared" si="26"/>
        <v>0</v>
      </c>
      <c r="K74" s="145">
        <f t="shared" si="26"/>
        <v>0</v>
      </c>
      <c r="L74" s="145">
        <f t="shared" si="26"/>
        <v>0</v>
      </c>
      <c r="M74" s="218">
        <v>0</v>
      </c>
      <c r="N74" s="145">
        <f t="shared" si="28"/>
        <v>0</v>
      </c>
      <c r="O74" s="145">
        <f t="shared" si="28"/>
        <v>0</v>
      </c>
      <c r="P74" s="218">
        <v>0</v>
      </c>
      <c r="Q74" s="191"/>
      <c r="R74" s="244"/>
      <c r="S74" s="262"/>
      <c r="T74" s="193"/>
      <c r="U74" s="167"/>
      <c r="V74" s="193"/>
      <c r="W74" s="193"/>
      <c r="X74" s="158">
        <f t="shared" si="17"/>
        <v>0</v>
      </c>
      <c r="Y74" s="257"/>
      <c r="Z74" s="257"/>
      <c r="AA74" s="257"/>
      <c r="AB74" s="257"/>
      <c r="AC74" s="257"/>
      <c r="AD74" s="257"/>
      <c r="AE74" s="257"/>
    </row>
    <row r="75" spans="1:31" ht="16.5" customHeight="1">
      <c r="A75" s="171" t="s">
        <v>122</v>
      </c>
      <c r="B75" s="260">
        <v>3143</v>
      </c>
      <c r="C75" s="260">
        <v>490</v>
      </c>
      <c r="D75" s="145">
        <f t="shared" si="25"/>
        <v>0</v>
      </c>
      <c r="E75" s="145">
        <f t="shared" si="25"/>
        <v>0</v>
      </c>
      <c r="F75" s="145">
        <f t="shared" si="25"/>
        <v>0</v>
      </c>
      <c r="G75" s="145">
        <f t="shared" si="25"/>
        <v>0</v>
      </c>
      <c r="H75" s="145">
        <f t="shared" si="25"/>
        <v>0</v>
      </c>
      <c r="I75" s="218">
        <v>0</v>
      </c>
      <c r="J75" s="145">
        <f t="shared" si="26"/>
        <v>0</v>
      </c>
      <c r="K75" s="145">
        <f t="shared" si="26"/>
        <v>0</v>
      </c>
      <c r="L75" s="145">
        <f t="shared" si="26"/>
        <v>0</v>
      </c>
      <c r="M75" s="218">
        <v>0</v>
      </c>
      <c r="N75" s="145">
        <f t="shared" si="28"/>
        <v>0</v>
      </c>
      <c r="O75" s="145">
        <f t="shared" si="28"/>
        <v>0</v>
      </c>
      <c r="P75" s="218">
        <v>0</v>
      </c>
      <c r="Q75" s="176"/>
      <c r="R75" s="176"/>
      <c r="S75" s="176"/>
      <c r="T75" s="176"/>
      <c r="U75" s="176"/>
      <c r="V75" s="176"/>
      <c r="W75" s="176"/>
      <c r="X75" s="158">
        <f t="shared" si="17"/>
        <v>0</v>
      </c>
      <c r="Y75" s="176"/>
      <c r="Z75" s="176"/>
      <c r="AA75" s="257"/>
      <c r="AB75" s="257"/>
      <c r="AC75" s="257"/>
      <c r="AD75" s="257"/>
      <c r="AE75" s="257"/>
    </row>
    <row r="76" spans="1:31" ht="16.5" customHeight="1">
      <c r="A76" s="268" t="s">
        <v>123</v>
      </c>
      <c r="B76" s="269">
        <v>3150</v>
      </c>
      <c r="C76" s="269">
        <v>500</v>
      </c>
      <c r="D76" s="189">
        <f t="shared" si="25"/>
        <v>0</v>
      </c>
      <c r="E76" s="189">
        <f t="shared" si="25"/>
        <v>0</v>
      </c>
      <c r="F76" s="189">
        <f t="shared" si="25"/>
        <v>0</v>
      </c>
      <c r="G76" s="189">
        <f t="shared" si="25"/>
        <v>0</v>
      </c>
      <c r="H76" s="189">
        <f t="shared" si="25"/>
        <v>0</v>
      </c>
      <c r="I76" s="218">
        <v>0</v>
      </c>
      <c r="J76" s="189">
        <f t="shared" si="26"/>
        <v>0</v>
      </c>
      <c r="K76" s="189">
        <f t="shared" si="26"/>
        <v>0</v>
      </c>
      <c r="L76" s="189">
        <f t="shared" si="26"/>
        <v>0</v>
      </c>
      <c r="M76" s="218">
        <v>0</v>
      </c>
      <c r="N76" s="189">
        <f t="shared" si="28"/>
        <v>0</v>
      </c>
      <c r="O76" s="189">
        <f t="shared" si="28"/>
        <v>0</v>
      </c>
      <c r="P76" s="218">
        <v>0</v>
      </c>
      <c r="Q76" s="191"/>
      <c r="R76" s="262"/>
      <c r="S76" s="262"/>
      <c r="T76" s="193"/>
      <c r="U76" s="194"/>
      <c r="V76" s="193"/>
      <c r="W76" s="193"/>
      <c r="X76" s="158">
        <f t="shared" si="17"/>
        <v>0</v>
      </c>
      <c r="Y76" s="270"/>
      <c r="Z76" s="270"/>
      <c r="AA76" s="270"/>
      <c r="AB76" s="270"/>
      <c r="AC76" s="270"/>
      <c r="AD76" s="270"/>
      <c r="AE76" s="270"/>
    </row>
    <row r="77" spans="1:31" s="201" customFormat="1" ht="17.25" customHeight="1">
      <c r="A77" s="238" t="s">
        <v>124</v>
      </c>
      <c r="B77" s="271">
        <v>3160</v>
      </c>
      <c r="C77" s="271">
        <v>510</v>
      </c>
      <c r="D77" s="145">
        <f t="shared" si="25"/>
        <v>0</v>
      </c>
      <c r="E77" s="145">
        <f t="shared" si="25"/>
        <v>0</v>
      </c>
      <c r="F77" s="145">
        <f t="shared" si="25"/>
        <v>0</v>
      </c>
      <c r="G77" s="145">
        <f t="shared" si="25"/>
        <v>0</v>
      </c>
      <c r="H77" s="145">
        <f t="shared" si="25"/>
        <v>0</v>
      </c>
      <c r="I77" s="218">
        <v>0</v>
      </c>
      <c r="J77" s="145">
        <f t="shared" si="26"/>
        <v>0</v>
      </c>
      <c r="K77" s="145">
        <f t="shared" si="26"/>
        <v>0</v>
      </c>
      <c r="L77" s="145">
        <f t="shared" si="26"/>
        <v>0</v>
      </c>
      <c r="M77" s="218">
        <v>0</v>
      </c>
      <c r="N77" s="145">
        <f t="shared" si="28"/>
        <v>0</v>
      </c>
      <c r="O77" s="145">
        <f t="shared" si="28"/>
        <v>0</v>
      </c>
      <c r="P77" s="218">
        <v>0</v>
      </c>
      <c r="Q77" s="214"/>
      <c r="R77" s="244"/>
      <c r="S77" s="244"/>
      <c r="T77" s="178"/>
      <c r="U77" s="167"/>
      <c r="V77" s="178"/>
      <c r="W77" s="178"/>
      <c r="X77" s="158">
        <f t="shared" si="17"/>
        <v>0</v>
      </c>
      <c r="Y77" s="257"/>
      <c r="Z77" s="257"/>
      <c r="AA77" s="257"/>
      <c r="AB77" s="257"/>
      <c r="AC77" s="257"/>
      <c r="AD77" s="257"/>
      <c r="AE77" s="257"/>
    </row>
    <row r="78" spans="1:64" ht="16.5" customHeight="1" hidden="1">
      <c r="A78" s="272" t="s">
        <v>125</v>
      </c>
      <c r="B78" s="273">
        <v>2400</v>
      </c>
      <c r="C78" s="273">
        <v>500</v>
      </c>
      <c r="D78" s="145">
        <f t="shared" si="25"/>
        <v>0</v>
      </c>
      <c r="E78" s="145">
        <f t="shared" si="25"/>
        <v>0</v>
      </c>
      <c r="F78" s="145">
        <f t="shared" si="25"/>
        <v>0</v>
      </c>
      <c r="G78" s="145">
        <f t="shared" si="25"/>
        <v>0</v>
      </c>
      <c r="H78" s="145">
        <f t="shared" si="25"/>
        <v>0</v>
      </c>
      <c r="I78" s="218">
        <v>0</v>
      </c>
      <c r="J78" s="145">
        <f t="shared" si="26"/>
        <v>0</v>
      </c>
      <c r="K78" s="145">
        <f t="shared" si="26"/>
        <v>0</v>
      </c>
      <c r="L78" s="145">
        <f t="shared" si="26"/>
        <v>0</v>
      </c>
      <c r="M78" s="145"/>
      <c r="N78" s="145">
        <f t="shared" si="28"/>
        <v>0</v>
      </c>
      <c r="O78" s="145">
        <f t="shared" si="28"/>
        <v>0</v>
      </c>
      <c r="P78" s="338"/>
      <c r="Q78" s="275">
        <f>Q79+Q80+Q86+Q87+Q88</f>
        <v>0</v>
      </c>
      <c r="R78" s="275">
        <f aca="true" t="shared" si="34" ref="R78:W78">R79+R80+R86+R87+R88</f>
        <v>0</v>
      </c>
      <c r="S78" s="275">
        <f t="shared" si="34"/>
        <v>0</v>
      </c>
      <c r="T78" s="275">
        <f t="shared" si="34"/>
        <v>0</v>
      </c>
      <c r="U78" s="275">
        <f t="shared" si="34"/>
        <v>0</v>
      </c>
      <c r="V78" s="275">
        <f t="shared" si="34"/>
        <v>0</v>
      </c>
      <c r="W78" s="275">
        <f t="shared" si="34"/>
        <v>0</v>
      </c>
      <c r="X78" s="275">
        <f>X79+X80+X86+X87+X88</f>
        <v>0</v>
      </c>
      <c r="Y78" s="275">
        <f>Y79+Y80+Y86+Y87+Y88</f>
        <v>0</v>
      </c>
      <c r="Z78" s="275">
        <f>Z79+Z80+Z86+Z87+Z88</f>
        <v>0</v>
      </c>
      <c r="AA78" s="276"/>
      <c r="AB78" s="277"/>
      <c r="AC78" s="278"/>
      <c r="AD78" s="279"/>
      <c r="AE78" s="280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31" s="284" customFormat="1" ht="32.25" customHeight="1" hidden="1">
      <c r="A79" s="281" t="s">
        <v>126</v>
      </c>
      <c r="B79" s="260">
        <v>2410</v>
      </c>
      <c r="C79" s="260">
        <v>510</v>
      </c>
      <c r="D79" s="189">
        <f t="shared" si="25"/>
        <v>0</v>
      </c>
      <c r="E79" s="189">
        <f t="shared" si="25"/>
        <v>0</v>
      </c>
      <c r="F79" s="189">
        <f t="shared" si="25"/>
        <v>0</v>
      </c>
      <c r="G79" s="189">
        <f t="shared" si="25"/>
        <v>0</v>
      </c>
      <c r="H79" s="189">
        <f t="shared" si="25"/>
        <v>0</v>
      </c>
      <c r="I79" s="218">
        <v>0</v>
      </c>
      <c r="J79" s="189">
        <f t="shared" si="26"/>
        <v>0</v>
      </c>
      <c r="K79" s="189">
        <f t="shared" si="26"/>
        <v>0</v>
      </c>
      <c r="L79" s="189">
        <f t="shared" si="26"/>
        <v>0</v>
      </c>
      <c r="M79" s="189"/>
      <c r="N79" s="189">
        <f t="shared" si="28"/>
        <v>0</v>
      </c>
      <c r="O79" s="189">
        <f t="shared" si="28"/>
        <v>0</v>
      </c>
      <c r="P79" s="339"/>
      <c r="Q79" s="191"/>
      <c r="R79" s="262"/>
      <c r="S79" s="262"/>
      <c r="T79" s="193"/>
      <c r="U79" s="194"/>
      <c r="V79" s="193"/>
      <c r="W79" s="193"/>
      <c r="X79" s="158">
        <f t="shared" si="17"/>
        <v>0</v>
      </c>
      <c r="Y79" s="270"/>
      <c r="Z79" s="270"/>
      <c r="AA79" s="270"/>
      <c r="AB79" s="270"/>
      <c r="AC79" s="270"/>
      <c r="AD79" s="270"/>
      <c r="AE79" s="270"/>
    </row>
    <row r="80" spans="1:31" s="201" customFormat="1" ht="29.25" customHeight="1" hidden="1">
      <c r="A80" s="281" t="s">
        <v>127</v>
      </c>
      <c r="B80" s="260">
        <v>2420</v>
      </c>
      <c r="C80" s="260">
        <v>520</v>
      </c>
      <c r="D80" s="145">
        <f t="shared" si="25"/>
        <v>0</v>
      </c>
      <c r="E80" s="145">
        <f t="shared" si="25"/>
        <v>0</v>
      </c>
      <c r="F80" s="145">
        <f t="shared" si="25"/>
        <v>0</v>
      </c>
      <c r="G80" s="145">
        <f t="shared" si="25"/>
        <v>0</v>
      </c>
      <c r="H80" s="145">
        <f t="shared" si="25"/>
        <v>0</v>
      </c>
      <c r="I80" s="218">
        <v>0</v>
      </c>
      <c r="J80" s="145">
        <f t="shared" si="26"/>
        <v>0</v>
      </c>
      <c r="K80" s="145">
        <f t="shared" si="26"/>
        <v>0</v>
      </c>
      <c r="L80" s="145">
        <f t="shared" si="26"/>
        <v>0</v>
      </c>
      <c r="M80" s="145"/>
      <c r="N80" s="145">
        <f t="shared" si="28"/>
        <v>0</v>
      </c>
      <c r="O80" s="145">
        <f t="shared" si="28"/>
        <v>0</v>
      </c>
      <c r="P80" s="145"/>
      <c r="Q80" s="214"/>
      <c r="R80" s="244"/>
      <c r="S80" s="244"/>
      <c r="T80" s="178"/>
      <c r="U80" s="167"/>
      <c r="V80" s="178"/>
      <c r="W80" s="178"/>
      <c r="X80" s="158">
        <f t="shared" si="17"/>
        <v>0</v>
      </c>
      <c r="Y80" s="257"/>
      <c r="Z80" s="257"/>
      <c r="AA80" s="257"/>
      <c r="AB80" s="257"/>
      <c r="AC80" s="257"/>
      <c r="AD80" s="257"/>
      <c r="AE80" s="257"/>
    </row>
    <row r="81" spans="1:31" s="111" customFormat="1" ht="29.25" customHeight="1">
      <c r="A81" s="285"/>
      <c r="B81" s="286"/>
      <c r="C81" s="286"/>
      <c r="D81" s="205"/>
      <c r="E81" s="206">
        <v>3</v>
      </c>
      <c r="F81" s="205"/>
      <c r="G81" s="205"/>
      <c r="H81" s="205"/>
      <c r="I81" s="205"/>
      <c r="J81" s="205"/>
      <c r="K81" s="205"/>
      <c r="L81" s="205"/>
      <c r="M81" s="205"/>
      <c r="N81" s="287" t="s">
        <v>86</v>
      </c>
      <c r="O81" s="287"/>
      <c r="P81" s="288"/>
      <c r="Q81" s="207"/>
      <c r="R81" s="289"/>
      <c r="S81" s="289"/>
      <c r="T81" s="209"/>
      <c r="U81" s="290"/>
      <c r="V81" s="209"/>
      <c r="W81" s="209"/>
      <c r="X81" s="291"/>
      <c r="Y81" s="291"/>
      <c r="Z81" s="291"/>
      <c r="AA81" s="291"/>
      <c r="AB81" s="291"/>
      <c r="AC81" s="291"/>
      <c r="AD81" s="291"/>
      <c r="AE81" s="291"/>
    </row>
    <row r="82" spans="1:31" s="201" customFormat="1" ht="17.25" customHeight="1">
      <c r="A82" s="292">
        <v>1</v>
      </c>
      <c r="B82" s="293">
        <v>2</v>
      </c>
      <c r="C82" s="293">
        <v>3</v>
      </c>
      <c r="D82" s="133">
        <v>4</v>
      </c>
      <c r="E82" s="133">
        <v>5</v>
      </c>
      <c r="F82" s="133"/>
      <c r="G82" s="133"/>
      <c r="H82" s="133">
        <v>6</v>
      </c>
      <c r="I82" s="133">
        <v>7</v>
      </c>
      <c r="J82" s="133">
        <v>8</v>
      </c>
      <c r="K82" s="133">
        <v>9</v>
      </c>
      <c r="L82" s="133">
        <v>10</v>
      </c>
      <c r="M82" s="133">
        <v>11</v>
      </c>
      <c r="N82" s="133">
        <v>12</v>
      </c>
      <c r="O82" s="133">
        <v>13</v>
      </c>
      <c r="P82" s="133">
        <v>14</v>
      </c>
      <c r="Q82" s="214"/>
      <c r="R82" s="244"/>
      <c r="S82" s="244"/>
      <c r="T82" s="178"/>
      <c r="U82" s="167"/>
      <c r="V82" s="178"/>
      <c r="W82" s="178"/>
      <c r="X82" s="158">
        <f t="shared" si="17"/>
        <v>0</v>
      </c>
      <c r="Y82" s="257"/>
      <c r="Z82" s="257"/>
      <c r="AA82" s="257"/>
      <c r="AB82" s="257"/>
      <c r="AC82" s="257"/>
      <c r="AD82" s="257"/>
      <c r="AE82" s="257"/>
    </row>
    <row r="83" spans="1:39" s="294" customFormat="1" ht="17.25" customHeight="1">
      <c r="A83" s="272" t="s">
        <v>125</v>
      </c>
      <c r="B83" s="273">
        <v>3200</v>
      </c>
      <c r="C83" s="273">
        <v>520</v>
      </c>
      <c r="D83" s="218">
        <f aca="true" t="shared" si="35" ref="D83:H100">Q83</f>
        <v>0</v>
      </c>
      <c r="E83" s="218">
        <f t="shared" si="35"/>
        <v>0</v>
      </c>
      <c r="F83" s="218">
        <f t="shared" si="35"/>
        <v>0</v>
      </c>
      <c r="G83" s="218">
        <f t="shared" si="35"/>
        <v>0</v>
      </c>
      <c r="H83" s="218">
        <f t="shared" si="35"/>
        <v>0</v>
      </c>
      <c r="I83" s="218">
        <v>0</v>
      </c>
      <c r="J83" s="218">
        <f aca="true" t="shared" si="36" ref="J83:L100">V83</f>
        <v>0</v>
      </c>
      <c r="K83" s="218">
        <f t="shared" si="36"/>
        <v>0</v>
      </c>
      <c r="L83" s="218">
        <f t="shared" si="36"/>
        <v>0</v>
      </c>
      <c r="M83" s="219">
        <v>0</v>
      </c>
      <c r="N83" s="218">
        <f aca="true" t="shared" si="37" ref="N83:O98">Y83</f>
        <v>0</v>
      </c>
      <c r="O83" s="218">
        <f t="shared" si="37"/>
        <v>0</v>
      </c>
      <c r="P83" s="218">
        <v>0</v>
      </c>
      <c r="Q83" s="220">
        <f>Q84+Q85+Q86+Q87</f>
        <v>0</v>
      </c>
      <c r="R83" s="220">
        <f aca="true" t="shared" si="38" ref="R83:AM83">R84+R85+R86+R87</f>
        <v>0</v>
      </c>
      <c r="S83" s="220">
        <f t="shared" si="38"/>
        <v>0</v>
      </c>
      <c r="T83" s="220">
        <f t="shared" si="38"/>
        <v>0</v>
      </c>
      <c r="U83" s="220">
        <f t="shared" si="38"/>
        <v>0</v>
      </c>
      <c r="V83" s="220">
        <f t="shared" si="38"/>
        <v>0</v>
      </c>
      <c r="W83" s="220">
        <f t="shared" si="38"/>
        <v>0</v>
      </c>
      <c r="X83" s="220">
        <f t="shared" si="38"/>
        <v>0</v>
      </c>
      <c r="Y83" s="220">
        <f t="shared" si="38"/>
        <v>0</v>
      </c>
      <c r="Z83" s="220">
        <f t="shared" si="38"/>
        <v>0</v>
      </c>
      <c r="AA83" s="220">
        <f t="shared" si="38"/>
        <v>0</v>
      </c>
      <c r="AB83" s="220">
        <f t="shared" si="38"/>
        <v>0</v>
      </c>
      <c r="AC83" s="220">
        <f t="shared" si="38"/>
        <v>0</v>
      </c>
      <c r="AD83" s="220">
        <f t="shared" si="38"/>
        <v>0</v>
      </c>
      <c r="AE83" s="220">
        <f t="shared" si="38"/>
        <v>0</v>
      </c>
      <c r="AF83" s="220">
        <f t="shared" si="38"/>
        <v>0</v>
      </c>
      <c r="AG83" s="220">
        <f t="shared" si="38"/>
        <v>0</v>
      </c>
      <c r="AH83" s="220">
        <f t="shared" si="38"/>
        <v>0</v>
      </c>
      <c r="AI83" s="220">
        <f t="shared" si="38"/>
        <v>0</v>
      </c>
      <c r="AJ83" s="220">
        <f t="shared" si="38"/>
        <v>0</v>
      </c>
      <c r="AK83" s="220">
        <f t="shared" si="38"/>
        <v>0</v>
      </c>
      <c r="AL83" s="220">
        <f t="shared" si="38"/>
        <v>0</v>
      </c>
      <c r="AM83" s="220">
        <f t="shared" si="38"/>
        <v>0</v>
      </c>
    </row>
    <row r="84" spans="1:31" s="294" customFormat="1" ht="27.75" customHeight="1">
      <c r="A84" s="281" t="s">
        <v>126</v>
      </c>
      <c r="B84" s="260">
        <v>3210</v>
      </c>
      <c r="C84" s="260">
        <v>530</v>
      </c>
      <c r="D84" s="218">
        <f t="shared" si="35"/>
        <v>0</v>
      </c>
      <c r="E84" s="218">
        <f t="shared" si="35"/>
        <v>0</v>
      </c>
      <c r="F84" s="218">
        <f t="shared" si="35"/>
        <v>0</v>
      </c>
      <c r="G84" s="218">
        <f t="shared" si="35"/>
        <v>0</v>
      </c>
      <c r="H84" s="218">
        <f t="shared" si="35"/>
        <v>0</v>
      </c>
      <c r="I84" s="218">
        <v>0</v>
      </c>
      <c r="J84" s="218">
        <f t="shared" si="36"/>
        <v>0</v>
      </c>
      <c r="K84" s="218">
        <f t="shared" si="36"/>
        <v>0</v>
      </c>
      <c r="L84" s="218">
        <f t="shared" si="36"/>
        <v>0</v>
      </c>
      <c r="M84" s="219">
        <v>0</v>
      </c>
      <c r="N84" s="218">
        <f t="shared" si="37"/>
        <v>0</v>
      </c>
      <c r="O84" s="218">
        <f t="shared" si="37"/>
        <v>0</v>
      </c>
      <c r="P84" s="218">
        <v>0</v>
      </c>
      <c r="Q84" s="220"/>
      <c r="R84" s="295"/>
      <c r="S84" s="295"/>
      <c r="T84" s="242"/>
      <c r="U84" s="296"/>
      <c r="V84" s="242"/>
      <c r="W84" s="242"/>
      <c r="X84" s="158"/>
      <c r="Y84" s="297"/>
      <c r="Z84" s="297"/>
      <c r="AA84" s="297"/>
      <c r="AB84" s="297"/>
      <c r="AC84" s="297"/>
      <c r="AD84" s="297"/>
      <c r="AE84" s="297"/>
    </row>
    <row r="85" spans="1:31" s="294" customFormat="1" ht="30" customHeight="1">
      <c r="A85" s="281" t="s">
        <v>127</v>
      </c>
      <c r="B85" s="260">
        <v>3220</v>
      </c>
      <c r="C85" s="260">
        <v>540</v>
      </c>
      <c r="D85" s="218">
        <f t="shared" si="35"/>
        <v>0</v>
      </c>
      <c r="E85" s="218">
        <f t="shared" si="35"/>
        <v>0</v>
      </c>
      <c r="F85" s="218">
        <f t="shared" si="35"/>
        <v>0</v>
      </c>
      <c r="G85" s="218">
        <f t="shared" si="35"/>
        <v>0</v>
      </c>
      <c r="H85" s="218">
        <f t="shared" si="35"/>
        <v>0</v>
      </c>
      <c r="I85" s="218">
        <v>0</v>
      </c>
      <c r="J85" s="218">
        <f t="shared" si="36"/>
        <v>0</v>
      </c>
      <c r="K85" s="218">
        <f t="shared" si="36"/>
        <v>0</v>
      </c>
      <c r="L85" s="218">
        <f t="shared" si="36"/>
        <v>0</v>
      </c>
      <c r="M85" s="219">
        <v>0</v>
      </c>
      <c r="N85" s="218">
        <f t="shared" si="37"/>
        <v>0</v>
      </c>
      <c r="O85" s="218">
        <f t="shared" si="37"/>
        <v>0</v>
      </c>
      <c r="P85" s="218">
        <v>0</v>
      </c>
      <c r="Q85" s="220"/>
      <c r="R85" s="295"/>
      <c r="S85" s="295"/>
      <c r="T85" s="242"/>
      <c r="U85" s="296"/>
      <c r="V85" s="242"/>
      <c r="W85" s="242"/>
      <c r="X85" s="158"/>
      <c r="Y85" s="297"/>
      <c r="Z85" s="297"/>
      <c r="AA85" s="297"/>
      <c r="AB85" s="297"/>
      <c r="AC85" s="297"/>
      <c r="AD85" s="297"/>
      <c r="AE85" s="297"/>
    </row>
    <row r="86" spans="1:31" s="294" customFormat="1" ht="31.5" customHeight="1">
      <c r="A86" s="281" t="s">
        <v>128</v>
      </c>
      <c r="B86" s="260">
        <v>3230</v>
      </c>
      <c r="C86" s="260">
        <v>550</v>
      </c>
      <c r="D86" s="218">
        <f t="shared" si="35"/>
        <v>0</v>
      </c>
      <c r="E86" s="218">
        <f t="shared" si="35"/>
        <v>0</v>
      </c>
      <c r="F86" s="218">
        <f t="shared" si="35"/>
        <v>0</v>
      </c>
      <c r="G86" s="218">
        <f t="shared" si="35"/>
        <v>0</v>
      </c>
      <c r="H86" s="218">
        <f t="shared" si="35"/>
        <v>0</v>
      </c>
      <c r="I86" s="218">
        <v>0</v>
      </c>
      <c r="J86" s="218">
        <f t="shared" si="36"/>
        <v>0</v>
      </c>
      <c r="K86" s="218">
        <f t="shared" si="36"/>
        <v>0</v>
      </c>
      <c r="L86" s="218">
        <f t="shared" si="36"/>
        <v>0</v>
      </c>
      <c r="M86" s="219">
        <v>0</v>
      </c>
      <c r="N86" s="218">
        <f t="shared" si="37"/>
        <v>0</v>
      </c>
      <c r="O86" s="218">
        <f t="shared" si="37"/>
        <v>0</v>
      </c>
      <c r="P86" s="218">
        <v>0</v>
      </c>
      <c r="Q86" s="220"/>
      <c r="R86" s="295"/>
      <c r="S86" s="295"/>
      <c r="T86" s="242"/>
      <c r="U86" s="296"/>
      <c r="V86" s="242"/>
      <c r="W86" s="242"/>
      <c r="X86" s="158">
        <f t="shared" si="17"/>
        <v>0</v>
      </c>
      <c r="Y86" s="297"/>
      <c r="Z86" s="297"/>
      <c r="AA86" s="297"/>
      <c r="AB86" s="297"/>
      <c r="AC86" s="297"/>
      <c r="AD86" s="297"/>
      <c r="AE86" s="297"/>
    </row>
    <row r="87" spans="1:31" ht="17.25" customHeight="1">
      <c r="A87" s="298" t="s">
        <v>129</v>
      </c>
      <c r="B87" s="260">
        <v>3240</v>
      </c>
      <c r="C87" s="260">
        <v>560</v>
      </c>
      <c r="D87" s="218">
        <f t="shared" si="35"/>
        <v>0</v>
      </c>
      <c r="E87" s="218">
        <f t="shared" si="35"/>
        <v>0</v>
      </c>
      <c r="F87" s="218">
        <f t="shared" si="35"/>
        <v>0</v>
      </c>
      <c r="G87" s="218">
        <f t="shared" si="35"/>
        <v>0</v>
      </c>
      <c r="H87" s="218">
        <f t="shared" si="35"/>
        <v>0</v>
      </c>
      <c r="I87" s="218">
        <v>0</v>
      </c>
      <c r="J87" s="218">
        <f t="shared" si="36"/>
        <v>0</v>
      </c>
      <c r="K87" s="218">
        <f t="shared" si="36"/>
        <v>0</v>
      </c>
      <c r="L87" s="218">
        <f t="shared" si="36"/>
        <v>0</v>
      </c>
      <c r="M87" s="219">
        <v>0</v>
      </c>
      <c r="N87" s="218">
        <f t="shared" si="37"/>
        <v>0</v>
      </c>
      <c r="O87" s="218">
        <f t="shared" si="37"/>
        <v>0</v>
      </c>
      <c r="P87" s="218">
        <v>0</v>
      </c>
      <c r="Q87" s="275"/>
      <c r="R87" s="295"/>
      <c r="S87" s="299"/>
      <c r="T87" s="300"/>
      <c r="U87" s="296"/>
      <c r="V87" s="300"/>
      <c r="W87" s="300"/>
      <c r="X87" s="158">
        <f t="shared" si="17"/>
        <v>0</v>
      </c>
      <c r="Y87" s="297"/>
      <c r="Z87" s="297"/>
      <c r="AA87" s="297"/>
      <c r="AB87" s="297"/>
      <c r="AC87" s="297"/>
      <c r="AD87" s="297"/>
      <c r="AE87" s="297"/>
    </row>
    <row r="88" spans="1:31" ht="17.25" customHeight="1" hidden="1">
      <c r="A88" s="298" t="s">
        <v>130</v>
      </c>
      <c r="B88" s="260">
        <v>2450</v>
      </c>
      <c r="C88" s="260">
        <v>550</v>
      </c>
      <c r="D88" s="145">
        <f t="shared" si="35"/>
        <v>0</v>
      </c>
      <c r="E88" s="145">
        <f t="shared" si="35"/>
        <v>0</v>
      </c>
      <c r="F88" s="145">
        <f t="shared" si="35"/>
        <v>0</v>
      </c>
      <c r="G88" s="145">
        <f t="shared" si="35"/>
        <v>0</v>
      </c>
      <c r="H88" s="145">
        <f t="shared" si="35"/>
        <v>0</v>
      </c>
      <c r="I88" s="218">
        <v>0</v>
      </c>
      <c r="J88" s="145">
        <f t="shared" si="36"/>
        <v>0</v>
      </c>
      <c r="K88" s="145">
        <f t="shared" si="36"/>
        <v>0</v>
      </c>
      <c r="L88" s="145">
        <f t="shared" si="36"/>
        <v>0</v>
      </c>
      <c r="M88" s="219">
        <v>0</v>
      </c>
      <c r="N88" s="145">
        <f t="shared" si="37"/>
        <v>0</v>
      </c>
      <c r="O88" s="145">
        <f t="shared" si="37"/>
        <v>0</v>
      </c>
      <c r="P88" s="218">
        <v>0</v>
      </c>
      <c r="Q88" s="191"/>
      <c r="R88" s="244"/>
      <c r="S88" s="262"/>
      <c r="T88" s="193"/>
      <c r="U88" s="167"/>
      <c r="V88" s="193"/>
      <c r="W88" s="193"/>
      <c r="X88" s="158">
        <f t="shared" si="17"/>
        <v>0</v>
      </c>
      <c r="Y88" s="257"/>
      <c r="Z88" s="257"/>
      <c r="AA88" s="257"/>
      <c r="AB88" s="257"/>
      <c r="AC88" s="257"/>
      <c r="AD88" s="257"/>
      <c r="AE88" s="257"/>
    </row>
    <row r="89" spans="1:31" ht="19.5" customHeight="1">
      <c r="A89" s="261" t="s">
        <v>131</v>
      </c>
      <c r="B89" s="271">
        <v>4100</v>
      </c>
      <c r="C89" s="301" t="s">
        <v>132</v>
      </c>
      <c r="D89" s="145">
        <f t="shared" si="35"/>
        <v>0</v>
      </c>
      <c r="E89" s="145">
        <f t="shared" si="35"/>
        <v>0</v>
      </c>
      <c r="F89" s="145">
        <f t="shared" si="35"/>
        <v>0</v>
      </c>
      <c r="G89" s="145">
        <f t="shared" si="35"/>
        <v>0</v>
      </c>
      <c r="H89" s="145">
        <f t="shared" si="35"/>
        <v>0</v>
      </c>
      <c r="I89" s="218">
        <v>0</v>
      </c>
      <c r="J89" s="145">
        <f t="shared" si="36"/>
        <v>0</v>
      </c>
      <c r="K89" s="145">
        <f t="shared" si="36"/>
        <v>0</v>
      </c>
      <c r="L89" s="145">
        <f t="shared" si="36"/>
        <v>0</v>
      </c>
      <c r="M89" s="219">
        <v>0</v>
      </c>
      <c r="N89" s="145">
        <f t="shared" si="37"/>
        <v>0</v>
      </c>
      <c r="O89" s="145">
        <f t="shared" si="37"/>
        <v>0</v>
      </c>
      <c r="P89" s="218">
        <v>0</v>
      </c>
      <c r="Q89" s="191">
        <f>Q90</f>
        <v>0</v>
      </c>
      <c r="R89" s="191">
        <f aca="true" t="shared" si="39" ref="R89:Z89">R90</f>
        <v>0</v>
      </c>
      <c r="S89" s="191">
        <f t="shared" si="39"/>
        <v>0</v>
      </c>
      <c r="T89" s="191">
        <f t="shared" si="39"/>
        <v>0</v>
      </c>
      <c r="U89" s="191">
        <f t="shared" si="39"/>
        <v>0</v>
      </c>
      <c r="V89" s="191">
        <f t="shared" si="39"/>
        <v>0</v>
      </c>
      <c r="W89" s="191">
        <f t="shared" si="39"/>
        <v>0</v>
      </c>
      <c r="X89" s="191">
        <f t="shared" si="39"/>
        <v>0</v>
      </c>
      <c r="Y89" s="191">
        <f t="shared" si="39"/>
        <v>0</v>
      </c>
      <c r="Z89" s="191">
        <f t="shared" si="39"/>
        <v>0</v>
      </c>
      <c r="AA89" s="191">
        <f>AA90+AA91+AA92+AA93</f>
        <v>0</v>
      </c>
      <c r="AB89" s="191">
        <f>AB90+AB91+AB92+AB93</f>
        <v>0</v>
      </c>
      <c r="AC89" s="191">
        <f>AC90+AC91+AC92+AC93</f>
        <v>0</v>
      </c>
      <c r="AD89" s="257"/>
      <c r="AE89" s="257"/>
    </row>
    <row r="90" spans="1:31" ht="17.25" customHeight="1">
      <c r="A90" s="302" t="s">
        <v>133</v>
      </c>
      <c r="B90" s="260">
        <v>4110</v>
      </c>
      <c r="C90" s="301" t="s">
        <v>134</v>
      </c>
      <c r="D90" s="145">
        <f t="shared" si="35"/>
        <v>0</v>
      </c>
      <c r="E90" s="145">
        <f t="shared" si="35"/>
        <v>0</v>
      </c>
      <c r="F90" s="145">
        <f t="shared" si="35"/>
        <v>0</v>
      </c>
      <c r="G90" s="145">
        <f t="shared" si="35"/>
        <v>0</v>
      </c>
      <c r="H90" s="145">
        <f t="shared" si="35"/>
        <v>0</v>
      </c>
      <c r="I90" s="218">
        <v>0</v>
      </c>
      <c r="J90" s="145">
        <f t="shared" si="36"/>
        <v>0</v>
      </c>
      <c r="K90" s="145">
        <f t="shared" si="36"/>
        <v>0</v>
      </c>
      <c r="L90" s="145">
        <f t="shared" si="36"/>
        <v>0</v>
      </c>
      <c r="M90" s="219">
        <v>0</v>
      </c>
      <c r="N90" s="145">
        <f t="shared" si="37"/>
        <v>0</v>
      </c>
      <c r="O90" s="145">
        <f t="shared" si="37"/>
        <v>0</v>
      </c>
      <c r="P90" s="218">
        <v>0</v>
      </c>
      <c r="Q90" s="191">
        <f>Q91+Q92+Q93</f>
        <v>0</v>
      </c>
      <c r="R90" s="191">
        <f aca="true" t="shared" si="40" ref="R90:Z90">R91+R92+R93</f>
        <v>0</v>
      </c>
      <c r="S90" s="191">
        <f t="shared" si="40"/>
        <v>0</v>
      </c>
      <c r="T90" s="191">
        <f t="shared" si="40"/>
        <v>0</v>
      </c>
      <c r="U90" s="191">
        <f t="shared" si="40"/>
        <v>0</v>
      </c>
      <c r="V90" s="191">
        <f t="shared" si="40"/>
        <v>0</v>
      </c>
      <c r="W90" s="191">
        <f t="shared" si="40"/>
        <v>0</v>
      </c>
      <c r="X90" s="167">
        <f>U90+W90-Z90</f>
        <v>0</v>
      </c>
      <c r="Y90" s="191">
        <f t="shared" si="40"/>
        <v>0</v>
      </c>
      <c r="Z90" s="191">
        <f t="shared" si="40"/>
        <v>0</v>
      </c>
      <c r="AA90" s="257"/>
      <c r="AB90" s="257"/>
      <c r="AC90" s="257"/>
      <c r="AD90" s="257"/>
      <c r="AE90" s="257"/>
    </row>
    <row r="91" spans="1:31" ht="31.5" customHeight="1">
      <c r="A91" s="303" t="s">
        <v>135</v>
      </c>
      <c r="B91" s="260">
        <v>4111</v>
      </c>
      <c r="C91" s="260">
        <v>590</v>
      </c>
      <c r="D91" s="145">
        <f t="shared" si="35"/>
        <v>0</v>
      </c>
      <c r="E91" s="145">
        <f t="shared" si="35"/>
        <v>0</v>
      </c>
      <c r="F91" s="145">
        <f t="shared" si="35"/>
        <v>0</v>
      </c>
      <c r="G91" s="145">
        <f t="shared" si="35"/>
        <v>0</v>
      </c>
      <c r="H91" s="145">
        <f t="shared" si="35"/>
        <v>0</v>
      </c>
      <c r="I91" s="218">
        <v>0</v>
      </c>
      <c r="J91" s="145">
        <f t="shared" si="36"/>
        <v>0</v>
      </c>
      <c r="K91" s="145">
        <f t="shared" si="36"/>
        <v>0</v>
      </c>
      <c r="L91" s="145">
        <f t="shared" si="36"/>
        <v>0</v>
      </c>
      <c r="M91" s="219">
        <v>0</v>
      </c>
      <c r="N91" s="145">
        <f t="shared" si="37"/>
        <v>0</v>
      </c>
      <c r="O91" s="145">
        <f t="shared" si="37"/>
        <v>0</v>
      </c>
      <c r="P91" s="218">
        <v>0</v>
      </c>
      <c r="Q91" s="191"/>
      <c r="R91" s="244"/>
      <c r="S91" s="262"/>
      <c r="T91" s="193"/>
      <c r="U91" s="167"/>
      <c r="V91" s="193"/>
      <c r="W91" s="193"/>
      <c r="X91" s="167">
        <f>U91+W91-Z91</f>
        <v>0</v>
      </c>
      <c r="Y91" s="257"/>
      <c r="Z91" s="257"/>
      <c r="AA91" s="257"/>
      <c r="AB91" s="257"/>
      <c r="AC91" s="257"/>
      <c r="AD91" s="257"/>
      <c r="AE91" s="257"/>
    </row>
    <row r="92" spans="1:31" ht="29.25" customHeight="1">
      <c r="A92" s="303" t="s">
        <v>136</v>
      </c>
      <c r="B92" s="260">
        <v>4112</v>
      </c>
      <c r="C92" s="260">
        <v>600</v>
      </c>
      <c r="D92" s="145">
        <f t="shared" si="35"/>
        <v>0</v>
      </c>
      <c r="E92" s="145">
        <f t="shared" si="35"/>
        <v>0</v>
      </c>
      <c r="F92" s="145">
        <f t="shared" si="35"/>
        <v>0</v>
      </c>
      <c r="G92" s="145">
        <f t="shared" si="35"/>
        <v>0</v>
      </c>
      <c r="H92" s="145">
        <f t="shared" si="35"/>
        <v>0</v>
      </c>
      <c r="I92" s="218">
        <v>0</v>
      </c>
      <c r="J92" s="145">
        <f t="shared" si="36"/>
        <v>0</v>
      </c>
      <c r="K92" s="145">
        <f t="shared" si="36"/>
        <v>0</v>
      </c>
      <c r="L92" s="145">
        <f t="shared" si="36"/>
        <v>0</v>
      </c>
      <c r="M92" s="219">
        <v>0</v>
      </c>
      <c r="N92" s="145">
        <f t="shared" si="37"/>
        <v>0</v>
      </c>
      <c r="O92" s="145">
        <f t="shared" si="37"/>
        <v>0</v>
      </c>
      <c r="P92" s="218">
        <v>0</v>
      </c>
      <c r="Q92" s="191"/>
      <c r="R92" s="244"/>
      <c r="S92" s="262"/>
      <c r="T92" s="193"/>
      <c r="U92" s="167"/>
      <c r="V92" s="193"/>
      <c r="W92" s="193"/>
      <c r="X92" s="167">
        <f>U92+W92-Z92</f>
        <v>0</v>
      </c>
      <c r="Y92" s="257"/>
      <c r="Z92" s="257"/>
      <c r="AA92" s="257"/>
      <c r="AB92" s="257"/>
      <c r="AC92" s="257"/>
      <c r="AD92" s="257"/>
      <c r="AE92" s="257"/>
    </row>
    <row r="93" spans="1:31" ht="17.25" customHeight="1">
      <c r="A93" s="302" t="s">
        <v>137</v>
      </c>
      <c r="B93" s="260">
        <v>4113</v>
      </c>
      <c r="C93" s="260">
        <v>610</v>
      </c>
      <c r="D93" s="145">
        <f t="shared" si="35"/>
        <v>0</v>
      </c>
      <c r="E93" s="145">
        <f t="shared" si="35"/>
        <v>0</v>
      </c>
      <c r="F93" s="145">
        <f t="shared" si="35"/>
        <v>0</v>
      </c>
      <c r="G93" s="145">
        <f t="shared" si="35"/>
        <v>0</v>
      </c>
      <c r="H93" s="145">
        <f t="shared" si="35"/>
        <v>0</v>
      </c>
      <c r="I93" s="218">
        <v>0</v>
      </c>
      <c r="J93" s="145">
        <f t="shared" si="36"/>
        <v>0</v>
      </c>
      <c r="K93" s="145">
        <f t="shared" si="36"/>
        <v>0</v>
      </c>
      <c r="L93" s="145">
        <f t="shared" si="36"/>
        <v>0</v>
      </c>
      <c r="M93" s="219">
        <v>0</v>
      </c>
      <c r="N93" s="145">
        <f t="shared" si="37"/>
        <v>0</v>
      </c>
      <c r="O93" s="145">
        <f t="shared" si="37"/>
        <v>0</v>
      </c>
      <c r="P93" s="218">
        <v>0</v>
      </c>
      <c r="Q93" s="191"/>
      <c r="R93" s="244"/>
      <c r="S93" s="262"/>
      <c r="T93" s="193"/>
      <c r="U93" s="167"/>
      <c r="V93" s="193"/>
      <c r="W93" s="193"/>
      <c r="X93" s="167">
        <f>U93+W93-Z93</f>
        <v>0</v>
      </c>
      <c r="Y93" s="257"/>
      <c r="Z93" s="257"/>
      <c r="AA93" s="257"/>
      <c r="AB93" s="257"/>
      <c r="AC93" s="257"/>
      <c r="AD93" s="257"/>
      <c r="AE93" s="257"/>
    </row>
    <row r="94" spans="1:31" ht="15" customHeight="1" hidden="1">
      <c r="A94" s="302" t="s">
        <v>138</v>
      </c>
      <c r="B94" s="260">
        <v>4120</v>
      </c>
      <c r="C94" s="301" t="s">
        <v>139</v>
      </c>
      <c r="D94" s="145">
        <f t="shared" si="35"/>
        <v>0</v>
      </c>
      <c r="E94" s="145">
        <f t="shared" si="35"/>
        <v>0</v>
      </c>
      <c r="F94" s="145">
        <f t="shared" si="35"/>
        <v>0</v>
      </c>
      <c r="G94" s="145">
        <f t="shared" si="35"/>
        <v>0</v>
      </c>
      <c r="H94" s="145">
        <f t="shared" si="35"/>
        <v>0</v>
      </c>
      <c r="I94" s="218">
        <v>0</v>
      </c>
      <c r="J94" s="145">
        <f t="shared" si="36"/>
        <v>0</v>
      </c>
      <c r="K94" s="145">
        <f t="shared" si="36"/>
        <v>0</v>
      </c>
      <c r="L94" s="145">
        <f t="shared" si="36"/>
        <v>0</v>
      </c>
      <c r="M94" s="219">
        <v>0</v>
      </c>
      <c r="N94" s="145">
        <f t="shared" si="37"/>
        <v>0</v>
      </c>
      <c r="O94" s="145">
        <f t="shared" si="37"/>
        <v>0</v>
      </c>
      <c r="P94" s="218">
        <v>0</v>
      </c>
      <c r="Q94" s="176">
        <f>SUM(Q95:Q97)</f>
        <v>0</v>
      </c>
      <c r="R94" s="176">
        <f aca="true" t="shared" si="41" ref="R94:Z94">SUM(R95:R97)</f>
        <v>0</v>
      </c>
      <c r="S94" s="176">
        <f t="shared" si="41"/>
        <v>0</v>
      </c>
      <c r="T94" s="176">
        <f t="shared" si="41"/>
        <v>0</v>
      </c>
      <c r="U94" s="176">
        <f t="shared" si="41"/>
        <v>0</v>
      </c>
      <c r="V94" s="176">
        <f t="shared" si="41"/>
        <v>0</v>
      </c>
      <c r="W94" s="176">
        <f t="shared" si="41"/>
        <v>0</v>
      </c>
      <c r="X94" s="176">
        <f t="shared" si="41"/>
        <v>0</v>
      </c>
      <c r="Y94" s="176">
        <f t="shared" si="41"/>
        <v>0</v>
      </c>
      <c r="Z94" s="176">
        <f t="shared" si="41"/>
        <v>0</v>
      </c>
      <c r="AA94" s="257"/>
      <c r="AB94" s="257"/>
      <c r="AC94" s="257"/>
      <c r="AD94" s="257"/>
      <c r="AE94" s="257"/>
    </row>
    <row r="95" spans="1:31" ht="29.25" customHeight="1" hidden="1">
      <c r="A95" s="303" t="s">
        <v>140</v>
      </c>
      <c r="B95" s="260">
        <v>4121</v>
      </c>
      <c r="C95" s="301" t="s">
        <v>141</v>
      </c>
      <c r="D95" s="145">
        <f t="shared" si="35"/>
        <v>0</v>
      </c>
      <c r="E95" s="145">
        <f t="shared" si="35"/>
        <v>0</v>
      </c>
      <c r="F95" s="145">
        <f t="shared" si="35"/>
        <v>0</v>
      </c>
      <c r="G95" s="145">
        <f t="shared" si="35"/>
        <v>0</v>
      </c>
      <c r="H95" s="145">
        <f t="shared" si="35"/>
        <v>0</v>
      </c>
      <c r="I95" s="218">
        <v>0</v>
      </c>
      <c r="J95" s="145">
        <f t="shared" si="36"/>
        <v>0</v>
      </c>
      <c r="K95" s="145">
        <f t="shared" si="36"/>
        <v>0</v>
      </c>
      <c r="L95" s="145">
        <f t="shared" si="36"/>
        <v>0</v>
      </c>
      <c r="M95" s="219">
        <v>0</v>
      </c>
      <c r="N95" s="145">
        <f t="shared" si="37"/>
        <v>0</v>
      </c>
      <c r="O95" s="145">
        <f t="shared" si="37"/>
        <v>0</v>
      </c>
      <c r="P95" s="218">
        <v>0</v>
      </c>
      <c r="Q95" s="176"/>
      <c r="R95" s="178"/>
      <c r="S95" s="178">
        <f>SUM(S96:S99)</f>
        <v>0</v>
      </c>
      <c r="T95" s="178">
        <f>SUM(T96:T99)</f>
        <v>0</v>
      </c>
      <c r="U95" s="178"/>
      <c r="V95" s="178"/>
      <c r="W95" s="178"/>
      <c r="X95" s="167">
        <f>U95+W95-Z95</f>
        <v>0</v>
      </c>
      <c r="Y95" s="178"/>
      <c r="Z95" s="178"/>
      <c r="AA95" s="257"/>
      <c r="AB95" s="257"/>
      <c r="AC95" s="257"/>
      <c r="AD95" s="257"/>
      <c r="AE95" s="257"/>
    </row>
    <row r="96" spans="1:31" ht="17.25" customHeight="1" hidden="1">
      <c r="A96" s="304" t="s">
        <v>142</v>
      </c>
      <c r="B96" s="305">
        <v>4122</v>
      </c>
      <c r="C96" s="301" t="s">
        <v>143</v>
      </c>
      <c r="D96" s="145">
        <f t="shared" si="35"/>
        <v>0</v>
      </c>
      <c r="E96" s="145">
        <f t="shared" si="35"/>
        <v>0</v>
      </c>
      <c r="F96" s="145">
        <f t="shared" si="35"/>
        <v>0</v>
      </c>
      <c r="G96" s="145">
        <f t="shared" si="35"/>
        <v>0</v>
      </c>
      <c r="H96" s="145">
        <f t="shared" si="35"/>
        <v>0</v>
      </c>
      <c r="I96" s="218">
        <v>0</v>
      </c>
      <c r="J96" s="145">
        <f t="shared" si="36"/>
        <v>0</v>
      </c>
      <c r="K96" s="145">
        <f t="shared" si="36"/>
        <v>0</v>
      </c>
      <c r="L96" s="145">
        <f t="shared" si="36"/>
        <v>0</v>
      </c>
      <c r="M96" s="219">
        <v>0</v>
      </c>
      <c r="N96" s="145">
        <f t="shared" si="37"/>
        <v>0</v>
      </c>
      <c r="O96" s="145">
        <f t="shared" si="37"/>
        <v>0</v>
      </c>
      <c r="P96" s="218">
        <v>0</v>
      </c>
      <c r="Q96" s="191"/>
      <c r="R96" s="244"/>
      <c r="S96" s="262"/>
      <c r="T96" s="193"/>
      <c r="U96" s="167"/>
      <c r="V96" s="193"/>
      <c r="W96" s="193"/>
      <c r="X96" s="167">
        <f>U96+W96-Z96</f>
        <v>0</v>
      </c>
      <c r="Y96" s="257"/>
      <c r="Z96" s="257"/>
      <c r="AA96" s="257"/>
      <c r="AB96" s="257"/>
      <c r="AC96" s="257"/>
      <c r="AD96" s="257"/>
      <c r="AE96" s="257"/>
    </row>
    <row r="97" spans="1:31" ht="21" customHeight="1" hidden="1">
      <c r="A97" s="302" t="s">
        <v>144</v>
      </c>
      <c r="B97" s="260">
        <v>4123</v>
      </c>
      <c r="C97" s="306" t="s">
        <v>145</v>
      </c>
      <c r="D97" s="145">
        <f t="shared" si="35"/>
        <v>0</v>
      </c>
      <c r="E97" s="145">
        <f t="shared" si="35"/>
        <v>0</v>
      </c>
      <c r="F97" s="145">
        <f t="shared" si="35"/>
        <v>0</v>
      </c>
      <c r="G97" s="145">
        <f t="shared" si="35"/>
        <v>0</v>
      </c>
      <c r="H97" s="145">
        <f t="shared" si="35"/>
        <v>0</v>
      </c>
      <c r="I97" s="218">
        <v>0</v>
      </c>
      <c r="J97" s="145">
        <f t="shared" si="36"/>
        <v>0</v>
      </c>
      <c r="K97" s="145">
        <f t="shared" si="36"/>
        <v>0</v>
      </c>
      <c r="L97" s="145">
        <f t="shared" si="36"/>
        <v>0</v>
      </c>
      <c r="M97" s="219">
        <v>0</v>
      </c>
      <c r="N97" s="145">
        <f t="shared" si="37"/>
        <v>0</v>
      </c>
      <c r="O97" s="145">
        <f t="shared" si="37"/>
        <v>0</v>
      </c>
      <c r="P97" s="218">
        <v>0</v>
      </c>
      <c r="Q97" s="191"/>
      <c r="R97" s="244"/>
      <c r="S97" s="262"/>
      <c r="T97" s="193"/>
      <c r="U97" s="167"/>
      <c r="V97" s="193"/>
      <c r="W97" s="193"/>
      <c r="X97" s="167">
        <f>U97+W97-Z97</f>
        <v>0</v>
      </c>
      <c r="Y97" s="257"/>
      <c r="Z97" s="257"/>
      <c r="AA97" s="257"/>
      <c r="AB97" s="257"/>
      <c r="AC97" s="257"/>
      <c r="AD97" s="257"/>
      <c r="AE97" s="257"/>
    </row>
    <row r="98" spans="1:37" ht="19.5" customHeight="1">
      <c r="A98" s="273" t="s">
        <v>146</v>
      </c>
      <c r="B98" s="273">
        <v>4200</v>
      </c>
      <c r="C98" s="307" t="s">
        <v>141</v>
      </c>
      <c r="D98" s="145">
        <f t="shared" si="35"/>
        <v>0</v>
      </c>
      <c r="E98" s="145">
        <f t="shared" si="35"/>
        <v>0</v>
      </c>
      <c r="F98" s="145">
        <f t="shared" si="35"/>
        <v>0</v>
      </c>
      <c r="G98" s="145">
        <f t="shared" si="35"/>
        <v>0</v>
      </c>
      <c r="H98" s="145">
        <f t="shared" si="35"/>
        <v>0</v>
      </c>
      <c r="I98" s="218">
        <v>0</v>
      </c>
      <c r="J98" s="145">
        <f t="shared" si="36"/>
        <v>0</v>
      </c>
      <c r="K98" s="145">
        <f t="shared" si="36"/>
        <v>0</v>
      </c>
      <c r="L98" s="145">
        <f t="shared" si="36"/>
        <v>0</v>
      </c>
      <c r="M98" s="219">
        <v>0</v>
      </c>
      <c r="N98" s="145">
        <f t="shared" si="37"/>
        <v>0</v>
      </c>
      <c r="O98" s="145">
        <f t="shared" si="37"/>
        <v>0</v>
      </c>
      <c r="P98" s="218">
        <v>0</v>
      </c>
      <c r="Q98" s="191">
        <f>Q99</f>
        <v>0</v>
      </c>
      <c r="R98" s="191">
        <f aca="true" t="shared" si="42" ref="R98:AK98">R99</f>
        <v>0</v>
      </c>
      <c r="S98" s="191">
        <f t="shared" si="42"/>
        <v>0</v>
      </c>
      <c r="T98" s="191">
        <f t="shared" si="42"/>
        <v>0</v>
      </c>
      <c r="U98" s="191">
        <f t="shared" si="42"/>
        <v>0</v>
      </c>
      <c r="V98" s="191">
        <f t="shared" si="42"/>
        <v>0</v>
      </c>
      <c r="W98" s="191">
        <f t="shared" si="42"/>
        <v>0</v>
      </c>
      <c r="X98" s="191">
        <f t="shared" si="42"/>
        <v>0</v>
      </c>
      <c r="Y98" s="191">
        <f t="shared" si="42"/>
        <v>0</v>
      </c>
      <c r="Z98" s="191">
        <f t="shared" si="42"/>
        <v>0</v>
      </c>
      <c r="AA98" s="191">
        <f t="shared" si="42"/>
        <v>0</v>
      </c>
      <c r="AB98" s="191">
        <f t="shared" si="42"/>
        <v>0</v>
      </c>
      <c r="AC98" s="191">
        <f t="shared" si="42"/>
        <v>0</v>
      </c>
      <c r="AD98" s="191">
        <f t="shared" si="42"/>
        <v>0</v>
      </c>
      <c r="AE98" s="191">
        <f t="shared" si="42"/>
        <v>0</v>
      </c>
      <c r="AF98" s="191">
        <f t="shared" si="42"/>
        <v>0</v>
      </c>
      <c r="AG98" s="191">
        <f t="shared" si="42"/>
        <v>0</v>
      </c>
      <c r="AH98" s="191">
        <f t="shared" si="42"/>
        <v>0</v>
      </c>
      <c r="AI98" s="191">
        <f t="shared" si="42"/>
        <v>0</v>
      </c>
      <c r="AJ98" s="191">
        <f t="shared" si="42"/>
        <v>0</v>
      </c>
      <c r="AK98" s="191">
        <f t="shared" si="42"/>
        <v>0</v>
      </c>
    </row>
    <row r="99" spans="1:31" ht="20.25" customHeight="1">
      <c r="A99" s="302" t="s">
        <v>147</v>
      </c>
      <c r="B99" s="308">
        <v>4210</v>
      </c>
      <c r="C99" s="309" t="s">
        <v>143</v>
      </c>
      <c r="D99" s="310">
        <f t="shared" si="35"/>
        <v>0</v>
      </c>
      <c r="E99" s="218">
        <f t="shared" si="35"/>
        <v>0</v>
      </c>
      <c r="F99" s="145">
        <f t="shared" si="35"/>
        <v>0</v>
      </c>
      <c r="G99" s="145">
        <f t="shared" si="35"/>
        <v>0</v>
      </c>
      <c r="H99" s="145">
        <f t="shared" si="35"/>
        <v>0</v>
      </c>
      <c r="I99" s="218">
        <v>0</v>
      </c>
      <c r="J99" s="145">
        <f t="shared" si="36"/>
        <v>0</v>
      </c>
      <c r="K99" s="145">
        <f t="shared" si="36"/>
        <v>0</v>
      </c>
      <c r="L99" s="145">
        <f t="shared" si="36"/>
        <v>0</v>
      </c>
      <c r="M99" s="219">
        <v>0</v>
      </c>
      <c r="N99" s="145">
        <f>Y99</f>
        <v>0</v>
      </c>
      <c r="O99" s="145">
        <f>Z99</f>
        <v>0</v>
      </c>
      <c r="P99" s="218">
        <v>0</v>
      </c>
      <c r="Q99" s="191"/>
      <c r="R99" s="244"/>
      <c r="S99" s="262"/>
      <c r="T99" s="193"/>
      <c r="U99" s="167"/>
      <c r="V99" s="193"/>
      <c r="W99" s="193"/>
      <c r="X99" s="167">
        <f>U99+W99-Z99</f>
        <v>0</v>
      </c>
      <c r="Y99" s="257"/>
      <c r="Z99" s="257"/>
      <c r="AA99" s="257"/>
      <c r="AB99" s="257"/>
      <c r="AC99" s="257"/>
      <c r="AD99" s="257"/>
      <c r="AE99" s="257"/>
    </row>
    <row r="100" spans="1:31" ht="15" customHeight="1" hidden="1">
      <c r="A100" s="311" t="s">
        <v>148</v>
      </c>
      <c r="B100" s="312">
        <v>4220</v>
      </c>
      <c r="C100" s="313" t="s">
        <v>149</v>
      </c>
      <c r="D100" s="189">
        <f t="shared" si="35"/>
        <v>0</v>
      </c>
      <c r="E100" s="189">
        <f t="shared" si="35"/>
        <v>0</v>
      </c>
      <c r="F100" s="189">
        <f t="shared" si="35"/>
        <v>0</v>
      </c>
      <c r="G100" s="189">
        <f t="shared" si="35"/>
        <v>0</v>
      </c>
      <c r="H100" s="189">
        <f t="shared" si="35"/>
        <v>0</v>
      </c>
      <c r="I100" s="189"/>
      <c r="J100" s="189">
        <f t="shared" si="36"/>
        <v>0</v>
      </c>
      <c r="K100" s="189">
        <f t="shared" si="36"/>
        <v>0</v>
      </c>
      <c r="L100" s="189">
        <f t="shared" si="36"/>
        <v>0</v>
      </c>
      <c r="M100" s="189"/>
      <c r="N100" s="189">
        <f>Y100</f>
        <v>0</v>
      </c>
      <c r="O100" s="189">
        <f>Z100</f>
        <v>0</v>
      </c>
      <c r="P100" s="189"/>
      <c r="Q100" s="191"/>
      <c r="R100" s="262"/>
      <c r="S100" s="262"/>
      <c r="T100" s="193"/>
      <c r="U100" s="194"/>
      <c r="V100" s="193"/>
      <c r="W100" s="193"/>
      <c r="X100" s="194">
        <f>U100+W100-Z100</f>
        <v>0</v>
      </c>
      <c r="Y100" s="270"/>
      <c r="Z100" s="270"/>
      <c r="AA100" s="270"/>
      <c r="AB100" s="270"/>
      <c r="AC100" s="270"/>
      <c r="AD100" s="270"/>
      <c r="AE100" s="270"/>
    </row>
    <row r="101" spans="1:31" s="318" customFormat="1" ht="15" customHeight="1">
      <c r="A101" s="314" t="s">
        <v>150</v>
      </c>
      <c r="B101" s="315">
        <v>5000</v>
      </c>
      <c r="C101" s="316" t="s">
        <v>145</v>
      </c>
      <c r="D101" s="142" t="s">
        <v>151</v>
      </c>
      <c r="E101" s="147">
        <f>R101</f>
        <v>800000</v>
      </c>
      <c r="F101" s="317">
        <f>R101+AA101</f>
        <v>800000</v>
      </c>
      <c r="G101" s="317">
        <f>T101+AB101</f>
        <v>0</v>
      </c>
      <c r="H101" s="142" t="s">
        <v>151</v>
      </c>
      <c r="I101" s="142" t="s">
        <v>151</v>
      </c>
      <c r="J101" s="142" t="s">
        <v>151</v>
      </c>
      <c r="K101" s="142" t="s">
        <v>151</v>
      </c>
      <c r="L101" s="142" t="s">
        <v>151</v>
      </c>
      <c r="M101" s="142" t="s">
        <v>151</v>
      </c>
      <c r="N101" s="142" t="s">
        <v>151</v>
      </c>
      <c r="O101" s="142" t="s">
        <v>151</v>
      </c>
      <c r="P101" s="142" t="s">
        <v>151</v>
      </c>
      <c r="Q101" s="176"/>
      <c r="R101" s="244">
        <v>800000</v>
      </c>
      <c r="S101" s="244"/>
      <c r="T101" s="178"/>
      <c r="U101" s="167"/>
      <c r="V101" s="178"/>
      <c r="W101" s="178"/>
      <c r="X101" s="167">
        <f>U101+W101-Z101</f>
        <v>0</v>
      </c>
      <c r="Y101" s="257"/>
      <c r="Z101" s="257"/>
      <c r="AA101" s="257"/>
      <c r="AB101" s="257"/>
      <c r="AC101" s="257"/>
      <c r="AD101" s="257"/>
      <c r="AE101" s="257"/>
    </row>
    <row r="102" ht="18.75" customHeight="1">
      <c r="A102" s="319" t="s">
        <v>152</v>
      </c>
    </row>
    <row r="103" spans="1:23" ht="54.75" customHeight="1" thickBot="1">
      <c r="A103" s="321" t="s">
        <v>153</v>
      </c>
      <c r="B103" s="322"/>
      <c r="C103" s="322"/>
      <c r="D103" s="322"/>
      <c r="E103" s="323"/>
      <c r="F103" s="38"/>
      <c r="G103" s="38"/>
      <c r="H103" s="38"/>
      <c r="I103" s="38"/>
      <c r="J103" s="38"/>
      <c r="K103" s="324" t="s">
        <v>154</v>
      </c>
      <c r="L103" s="325"/>
      <c r="M103" s="326"/>
      <c r="O103" s="320"/>
      <c r="P103" s="320"/>
      <c r="V103" s="1"/>
      <c r="W103" s="1"/>
    </row>
    <row r="104" spans="1:21" s="111" customFormat="1" ht="18.75" customHeight="1">
      <c r="A104" s="327"/>
      <c r="B104" s="327"/>
      <c r="C104" s="328" t="s">
        <v>155</v>
      </c>
      <c r="D104" s="328"/>
      <c r="E104" s="326"/>
      <c r="F104" s="329"/>
      <c r="G104" s="329"/>
      <c r="H104" s="288"/>
      <c r="I104" s="288"/>
      <c r="J104" s="288"/>
      <c r="K104" s="330" t="s">
        <v>156</v>
      </c>
      <c r="L104" s="330"/>
      <c r="M104" s="331"/>
      <c r="N104" s="288"/>
      <c r="O104" s="288"/>
      <c r="P104" s="288"/>
      <c r="Q104" s="332"/>
      <c r="R104" s="212"/>
      <c r="S104" s="212"/>
      <c r="T104" s="212"/>
      <c r="U104" s="212"/>
    </row>
    <row r="105" spans="1:23" ht="37.5" customHeight="1" thickBot="1">
      <c r="A105" s="322" t="s">
        <v>157</v>
      </c>
      <c r="B105" s="32"/>
      <c r="C105" s="322"/>
      <c r="D105" s="322"/>
      <c r="E105" s="323"/>
      <c r="F105" s="38"/>
      <c r="G105" s="38"/>
      <c r="H105" s="38"/>
      <c r="I105" s="38"/>
      <c r="J105" s="38"/>
      <c r="K105" s="333" t="s">
        <v>158</v>
      </c>
      <c r="L105" s="323"/>
      <c r="M105" s="323"/>
      <c r="O105" s="320"/>
      <c r="P105" s="320"/>
      <c r="V105" s="1"/>
      <c r="W105" s="1"/>
    </row>
    <row r="106" spans="1:23" ht="17.25" customHeight="1">
      <c r="A106" s="334"/>
      <c r="B106" s="32"/>
      <c r="C106" s="328" t="s">
        <v>155</v>
      </c>
      <c r="D106" s="328"/>
      <c r="E106" s="323"/>
      <c r="F106" s="38"/>
      <c r="G106" s="38"/>
      <c r="H106" s="38"/>
      <c r="I106" s="38"/>
      <c r="J106" s="38"/>
      <c r="K106" s="330" t="s">
        <v>159</v>
      </c>
      <c r="L106" s="330"/>
      <c r="M106" s="331"/>
      <c r="O106" s="320"/>
      <c r="P106" s="320"/>
      <c r="V106" s="1"/>
      <c r="W106" s="1"/>
    </row>
    <row r="107" spans="1:23" ht="17.25" customHeight="1">
      <c r="A107" s="334"/>
      <c r="B107" s="32"/>
      <c r="C107" s="323"/>
      <c r="D107" s="323"/>
      <c r="E107" s="323"/>
      <c r="F107" s="38"/>
      <c r="G107" s="38"/>
      <c r="H107" s="38"/>
      <c r="I107" s="38"/>
      <c r="J107" s="38"/>
      <c r="K107" s="38"/>
      <c r="L107" s="323"/>
      <c r="M107" s="323"/>
      <c r="O107" s="320"/>
      <c r="P107" s="320"/>
      <c r="V107" s="1"/>
      <c r="W107" s="1"/>
    </row>
    <row r="108" ht="17.25" customHeight="1">
      <c r="A108" s="334"/>
    </row>
    <row r="109" ht="17.25" customHeight="1">
      <c r="A109" s="335" t="s">
        <v>160</v>
      </c>
    </row>
    <row r="110" ht="17.25" customHeight="1">
      <c r="A110" s="336" t="s">
        <v>161</v>
      </c>
    </row>
  </sheetData>
  <mergeCells count="22">
    <mergeCell ref="C104:D104"/>
    <mergeCell ref="K104:L104"/>
    <mergeCell ref="C106:D106"/>
    <mergeCell ref="K106:L106"/>
    <mergeCell ref="L19:M19"/>
    <mergeCell ref="N19:N20"/>
    <mergeCell ref="O19:P19"/>
    <mergeCell ref="N81:O81"/>
    <mergeCell ref="A16:B16"/>
    <mergeCell ref="D16:N16"/>
    <mergeCell ref="A19:A20"/>
    <mergeCell ref="B19:B20"/>
    <mergeCell ref="C19:C20"/>
    <mergeCell ref="D19:D20"/>
    <mergeCell ref="E19:E20"/>
    <mergeCell ref="H19:I19"/>
    <mergeCell ref="J19:J20"/>
    <mergeCell ref="K19:K20"/>
    <mergeCell ref="K4:N4"/>
    <mergeCell ref="A6:N6"/>
    <mergeCell ref="A7:L7"/>
    <mergeCell ref="C8:E8"/>
  </mergeCells>
  <printOptions/>
  <pageMargins left="0.24" right="0.23" top="0.23" bottom="0.2" header="0.21" footer="0.2"/>
  <pageSetup horizontalDpi="600" verticalDpi="600" orientation="landscape" paperSize="9" scale="78" r:id="rId1"/>
  <rowBreaks count="2" manualBreakCount="2">
    <brk id="38" max="15" man="1"/>
    <brk id="7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buh2</cp:lastModifiedBy>
  <cp:lastPrinted>2017-02-23T06:58:19Z</cp:lastPrinted>
  <dcterms:created xsi:type="dcterms:W3CDTF">2017-02-23T06:47:18Z</dcterms:created>
  <dcterms:modified xsi:type="dcterms:W3CDTF">2017-02-23T07:02:36Z</dcterms:modified>
  <cp:category/>
  <cp:version/>
  <cp:contentType/>
  <cp:contentStatus/>
</cp:coreProperties>
</file>