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1" sheetId="1" r:id="rId1"/>
    <sheet name="2" sheetId="2" r:id="rId2"/>
  </sheets>
  <definedNames/>
  <calcPr fullCalcOnLoad="1"/>
</workbook>
</file>

<file path=xl/sharedStrings.xml><?xml version="1.0" encoding="utf-8"?>
<sst xmlns="http://schemas.openxmlformats.org/spreadsheetml/2006/main" count="134" uniqueCount="130">
  <si>
    <t>Розшифрування видатків</t>
  </si>
  <si>
    <t xml:space="preserve">   загального фонду на 2016 рік</t>
  </si>
  <si>
    <t xml:space="preserve">                 Управління земельних ресурсів  Миколаївської міської ради                   </t>
  </si>
  <si>
    <t xml:space="preserve">1. </t>
  </si>
  <si>
    <t>Бюджетне фінансування установи:</t>
  </si>
  <si>
    <t>в грн.</t>
  </si>
  <si>
    <t>ДОХОДИ:</t>
  </si>
  <si>
    <t>ВИДАТКИ:</t>
  </si>
  <si>
    <t>СТ.2110</t>
  </si>
  <si>
    <t>Оплата праці бюджетних установ</t>
  </si>
  <si>
    <t>Ст.2111</t>
  </si>
  <si>
    <t>Ст. 1111</t>
  </si>
  <si>
    <t>за  4  місяців</t>
  </si>
  <si>
    <t>окл.вод</t>
  </si>
  <si>
    <t>оклад</t>
  </si>
  <si>
    <t>ранг</t>
  </si>
  <si>
    <t>висл</t>
  </si>
  <si>
    <t>надб</t>
  </si>
  <si>
    <t>держ.таєм.</t>
  </si>
  <si>
    <t>прем</t>
  </si>
  <si>
    <t>прем.вод.</t>
  </si>
  <si>
    <t>індекс</t>
  </si>
  <si>
    <t>оздор.</t>
  </si>
  <si>
    <t>соц.проб</t>
  </si>
  <si>
    <t>ненорм.водія</t>
  </si>
  <si>
    <t>класн.водія</t>
  </si>
  <si>
    <t>итого</t>
  </si>
  <si>
    <t>посадові оклади 29081,00 х 4</t>
  </si>
  <si>
    <t>доплата за ранг  1530,00 х 4</t>
  </si>
  <si>
    <t>надбавка за висл.років  5849,00 х 4</t>
  </si>
  <si>
    <t>доплата за доступ до держ таємн. 288,00 х 4</t>
  </si>
  <si>
    <t>надбавка за вис.досяг.у праці 19805,00 х 4</t>
  </si>
  <si>
    <t>премія  50% 29081,00 х 4</t>
  </si>
  <si>
    <t>індексація 20500,00 х 4</t>
  </si>
  <si>
    <t>водит.(1378окл+345ненорм+345клас+500прем)=2568,00 х4</t>
  </si>
  <si>
    <t>за 7 місяців</t>
  </si>
  <si>
    <t>посадові оклади  30499,00х 7</t>
  </si>
  <si>
    <t>доплата за ранг 1530,00 х 7</t>
  </si>
  <si>
    <t>надбавка за висл.років 6115,00 х 7</t>
  </si>
  <si>
    <t>доплата за доступ до держ таємн. 295,00 х 7</t>
  </si>
  <si>
    <t>надбавка за вис.досяг.у праці  20661,00 х 7</t>
  </si>
  <si>
    <t>премія 50% 30499,00 х 7</t>
  </si>
  <si>
    <t>індексація 20500,00 х 7</t>
  </si>
  <si>
    <t>водит.(1450окл+363ненорм+363клас+600прем)=2776,00х7</t>
  </si>
  <si>
    <t>матеріальна допомога для вирішення соц.побут.питань</t>
  </si>
  <si>
    <t xml:space="preserve">матеріальна допомога на оздоровлення (в розм.посад.окл.)  </t>
  </si>
  <si>
    <t>за 1 місяць</t>
  </si>
  <si>
    <t>посадові оклади  32550,00х 1</t>
  </si>
  <si>
    <t>доплата за ранг 1530,00 х 1</t>
  </si>
  <si>
    <t>надбавка за висл.років 6502,00 х 1</t>
  </si>
  <si>
    <t>доплата за доступ до держ таємн. 310,00 х 1</t>
  </si>
  <si>
    <t>надбавка за вис.досяг.у праці  21950,00 х 1</t>
  </si>
  <si>
    <t>премія 50% 32550,00 х 1</t>
  </si>
  <si>
    <t>індексація 20500,00 х 1</t>
  </si>
  <si>
    <t>водит.(1550окл+388ненорм+388клас+600прем)=2926,00х1</t>
  </si>
  <si>
    <t>Ст. 2120</t>
  </si>
  <si>
    <t>Нарахування на з/пл.</t>
  </si>
  <si>
    <t xml:space="preserve">                   </t>
  </si>
  <si>
    <t>Придбання матеріалів, оплата послуг</t>
  </si>
  <si>
    <t>Ст. 2210</t>
  </si>
  <si>
    <t>Придбання канцелярських та письмових приладів :</t>
  </si>
  <si>
    <t>папки швидкосшивачі 1000 х 2,50</t>
  </si>
  <si>
    <t>папки з завязками  1000 х 2,50</t>
  </si>
  <si>
    <t xml:space="preserve">папір А 4 450 х 70,00 </t>
  </si>
  <si>
    <t>папір А 3  30  х 125,00</t>
  </si>
  <si>
    <t>книга облік-канцеляр.37,00х5х12</t>
  </si>
  <si>
    <t>зошити шкіл.24арк.5,00х72</t>
  </si>
  <si>
    <t>зошити шкіл.36 арк. 7,00х50</t>
  </si>
  <si>
    <t>зошити шкіл.48 арк.8,00х40</t>
  </si>
  <si>
    <t>клей олівець 14,00х50</t>
  </si>
  <si>
    <t>файли  0,50х1000</t>
  </si>
  <si>
    <t>біндери 3,2 1,50х600</t>
  </si>
  <si>
    <t>біндери 4,75х20х12</t>
  </si>
  <si>
    <t>степлери 24х10</t>
  </si>
  <si>
    <t>ручки шарик.син. 5,00х120</t>
  </si>
  <si>
    <t>ручки шарик.кр,чорн.. 5,00х60</t>
  </si>
  <si>
    <t>папки регістрац. 60,00 х 30</t>
  </si>
  <si>
    <t>нож універс.4,50х22</t>
  </si>
  <si>
    <t>скоч 3,50х50</t>
  </si>
  <si>
    <t>ножниці 25,00х12</t>
  </si>
  <si>
    <t>скрепки 7,00х110</t>
  </si>
  <si>
    <t>скоби №10 5,00х30</t>
  </si>
  <si>
    <t>скоби №24 4,00х30</t>
  </si>
  <si>
    <t>коробка архівна 15,00х30</t>
  </si>
  <si>
    <t>коректор 11,00х40</t>
  </si>
  <si>
    <t>бензин(190х12х20,00)</t>
  </si>
  <si>
    <t>Ст. 2240</t>
  </si>
  <si>
    <t>Оплата послуг (крім комунальних)</t>
  </si>
  <si>
    <t>техніч.обслуг. внутріш.зв'язку  17 х 12</t>
  </si>
  <si>
    <t>заправка катриджа, тонеру 100 х 7 х 12</t>
  </si>
  <si>
    <t>відновлення катриджа 310 х22</t>
  </si>
  <si>
    <t>чистка кондиц.9 х 400,00</t>
  </si>
  <si>
    <t>термоплівка для принтеру 170х22</t>
  </si>
  <si>
    <t>ремонт катриджа принтеру 350х6</t>
  </si>
  <si>
    <t>ремонт сист.блок (зам.екон.бат,диагн)5х220</t>
  </si>
  <si>
    <t>тонер-картрідж 1300x1</t>
  </si>
  <si>
    <t xml:space="preserve">абонплата (міський та міжміський зв'язо)520 х 12 </t>
  </si>
  <si>
    <t>"Гивц" сопров.муніціп. та локальної сіті  2300,00 х 12</t>
  </si>
  <si>
    <t>інформ.-консул.посл."Парус" 450 х 12</t>
  </si>
  <si>
    <t>сертифікат "Парус"</t>
  </si>
  <si>
    <t>ліцензія "Сонати"</t>
  </si>
  <si>
    <t>обслугов.програми "Бюджет міста" 400х12</t>
  </si>
  <si>
    <t>оновлення прогрм. "Бюджет міста"</t>
  </si>
  <si>
    <t>обслуг.интернета "Дикий сад" 12 х 120</t>
  </si>
  <si>
    <t>"Вечірній Миколаїв" електр.сайт</t>
  </si>
  <si>
    <t>страховка автомобілю</t>
  </si>
  <si>
    <t>настіл.опер.сист.Windows 4х4500,00</t>
  </si>
  <si>
    <t>ліцензії клієнтн.доступу Windows 4х690,00</t>
  </si>
  <si>
    <t>ліцензії клієнтн.доступу до SQL 4х5210,00</t>
  </si>
  <si>
    <t>Ст.2800</t>
  </si>
  <si>
    <t>Начальник управління                                                                      О.І.Мороз</t>
  </si>
  <si>
    <r>
      <t>Ст. 2200</t>
    </r>
    <r>
      <rPr>
        <sz val="12"/>
        <rFont val="Times New Roman Cyr"/>
        <family val="1"/>
      </rPr>
      <t xml:space="preserve">         </t>
    </r>
  </si>
  <si>
    <t>Інші поточні видатки  1311400,00 х 0,3 %</t>
  </si>
  <si>
    <t>Нарахування на з/пл  1311400,00 х 22,0 %</t>
  </si>
  <si>
    <t>( в грн. )</t>
  </si>
  <si>
    <t>Спеціальний фонд</t>
  </si>
  <si>
    <t>Ст.3000</t>
  </si>
  <si>
    <t>Придбання основного капіталу</t>
  </si>
  <si>
    <t>Ст.3110</t>
  </si>
  <si>
    <t>Придбання обладнання і предметів довгострокового користування</t>
  </si>
  <si>
    <t xml:space="preserve">Начальник управління                                                      </t>
  </si>
  <si>
    <t>О.І.Мороз</t>
  </si>
  <si>
    <t>Т.В.Болдирєва</t>
  </si>
  <si>
    <t>Начальник відділу бухгалтерського</t>
  </si>
  <si>
    <t>обліку звітності та планування</t>
  </si>
  <si>
    <t>Принтери лазерні                             2 х 6000,00</t>
  </si>
  <si>
    <t>Системні блоки                                4 х 12000,00</t>
  </si>
  <si>
    <t>спеціального фонду на 2017 рік</t>
  </si>
  <si>
    <t xml:space="preserve">Управління земельних ресурсів  Миколаївської міської ради                   </t>
  </si>
  <si>
    <t>Розшифрування видатків по бюджету розвитка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</si>
</sst>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#,##0.0"/>
    <numFmt numFmtId="174" formatCode="#,##0.0\ &quot;грн.&quot;"/>
    <numFmt numFmtId="175" formatCode="#,##0.00\ &quot;грн.&quot;"/>
    <numFmt numFmtId="176" formatCode="#,##0.00&quot;р.&quot;"/>
    <numFmt numFmtId="177" formatCode="0.0000"/>
    <numFmt numFmtId="178" formatCode="0.000"/>
    <numFmt numFmtId="179" formatCode="#,##0.00;\-#,##0.00;#,&quot;-&quot;"/>
  </numFmts>
  <fonts count="36">
    <font>
      <sz val="10"/>
      <name val="Arial Cyr"/>
      <family val="0"/>
    </font>
    <font>
      <sz val="8"/>
      <name val="Arial Cyr"/>
      <family val="0"/>
    </font>
    <font>
      <b/>
      <sz val="16"/>
      <name val="Times New Roman Cyr"/>
      <family val="1"/>
    </font>
    <font>
      <sz val="16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12"/>
      <name val="Arial Cyr"/>
      <family val="0"/>
    </font>
    <font>
      <b/>
      <sz val="14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13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2" fontId="6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" fontId="6" fillId="0" borderId="0" xfId="0" applyNumberFormat="1" applyFont="1" applyAlignment="1">
      <alignment horizontal="right" wrapText="1"/>
    </xf>
    <xf numFmtId="3" fontId="6" fillId="0" borderId="0" xfId="0" applyNumberFormat="1" applyFont="1" applyAlignment="1">
      <alignment wrapText="1"/>
    </xf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 wrapText="1"/>
    </xf>
    <xf numFmtId="0" fontId="6" fillId="0" borderId="10" xfId="0" applyFont="1" applyBorder="1" applyAlignment="1">
      <alignment/>
    </xf>
    <xf numFmtId="4" fontId="7" fillId="0" borderId="0" xfId="0" applyNumberFormat="1" applyFont="1" applyAlignment="1">
      <alignment wrapText="1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wrapText="1"/>
    </xf>
    <xf numFmtId="4" fontId="6" fillId="0" borderId="1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11" xfId="0" applyFont="1" applyBorder="1" applyAlignment="1">
      <alignment horizontal="center"/>
    </xf>
    <xf numFmtId="4" fontId="7" fillId="0" borderId="11" xfId="0" applyNumberFormat="1" applyFont="1" applyBorder="1" applyAlignment="1">
      <alignment wrapText="1"/>
    </xf>
    <xf numFmtId="4" fontId="6" fillId="0" borderId="11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/>
    </xf>
    <xf numFmtId="2" fontId="7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wrapText="1"/>
    </xf>
    <xf numFmtId="4" fontId="6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wrapText="1"/>
    </xf>
    <xf numFmtId="2" fontId="5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/>
    </xf>
    <xf numFmtId="4" fontId="6" fillId="0" borderId="0" xfId="0" applyNumberFormat="1" applyFont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4" fontId="11" fillId="0" borderId="0" xfId="0" applyNumberFormat="1" applyFont="1" applyAlignment="1">
      <alignment horizontal="right" wrapText="1"/>
    </xf>
    <xf numFmtId="3" fontId="7" fillId="0" borderId="0" xfId="0" applyNumberFormat="1" applyFont="1" applyAlignment="1">
      <alignment/>
    </xf>
    <xf numFmtId="4" fontId="10" fillId="0" borderId="0" xfId="0" applyNumberFormat="1" applyFont="1" applyAlignment="1">
      <alignment horizontal="right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4" fontId="11" fillId="0" borderId="0" xfId="0" applyNumberFormat="1" applyFont="1" applyAlignment="1">
      <alignment horizontal="right" wrapText="1"/>
    </xf>
    <xf numFmtId="4" fontId="10" fillId="0" borderId="0" xfId="0" applyNumberFormat="1" applyFont="1" applyAlignment="1">
      <alignment horizontal="right" wrapText="1"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2" fontId="7" fillId="0" borderId="10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55">
      <alignment/>
      <protection/>
    </xf>
    <xf numFmtId="0" fontId="8" fillId="0" borderId="0" xfId="55" applyFont="1">
      <alignment/>
      <protection/>
    </xf>
    <xf numFmtId="0" fontId="10" fillId="0" borderId="0" xfId="0" applyFont="1" applyAlignment="1">
      <alignment/>
    </xf>
    <xf numFmtId="0" fontId="9" fillId="0" borderId="0" xfId="55" applyFont="1" applyAlignment="1">
      <alignment horizontal="center"/>
      <protection/>
    </xf>
    <xf numFmtId="0" fontId="9" fillId="0" borderId="0" xfId="55" applyFont="1" applyAlignment="1">
      <alignment horizontal="left"/>
      <protection/>
    </xf>
    <xf numFmtId="0" fontId="9" fillId="0" borderId="0" xfId="55" applyFont="1" applyAlignment="1">
      <alignment horizontal="right"/>
      <protection/>
    </xf>
    <xf numFmtId="0" fontId="5" fillId="0" borderId="0" xfId="55" applyFont="1" applyAlignment="1">
      <alignment horizontal="left"/>
      <protection/>
    </xf>
    <xf numFmtId="2" fontId="5" fillId="0" borderId="0" xfId="55" applyNumberFormat="1" applyFont="1" applyAlignment="1">
      <alignment horizontal="right"/>
      <protection/>
    </xf>
    <xf numFmtId="2" fontId="9" fillId="0" borderId="0" xfId="55" applyNumberFormat="1" applyFont="1" applyAlignment="1">
      <alignment horizontal="center"/>
      <protection/>
    </xf>
    <xf numFmtId="0" fontId="5" fillId="0" borderId="0" xfId="55" applyFont="1" applyAlignment="1">
      <alignment/>
      <protection/>
    </xf>
    <xf numFmtId="0" fontId="33" fillId="0" borderId="0" xfId="55" applyFont="1" applyAlignment="1">
      <alignment horizontal="center" wrapText="1"/>
      <protection/>
    </xf>
    <xf numFmtId="0" fontId="5" fillId="0" borderId="0" xfId="55" applyFont="1" applyAlignment="1">
      <alignment wrapText="1"/>
      <protection/>
    </xf>
    <xf numFmtId="4" fontId="34" fillId="0" borderId="0" xfId="55" applyNumberFormat="1" applyFont="1" applyAlignment="1">
      <alignment horizontal="right" wrapText="1"/>
      <protection/>
    </xf>
    <xf numFmtId="4" fontId="33" fillId="0" borderId="0" xfId="55" applyNumberFormat="1" applyFont="1" applyAlignment="1">
      <alignment horizontal="right" wrapText="1"/>
      <protection/>
    </xf>
    <xf numFmtId="3" fontId="5" fillId="0" borderId="0" xfId="55" applyNumberFormat="1" applyFont="1" applyAlignment="1">
      <alignment/>
      <protection/>
    </xf>
    <xf numFmtId="0" fontId="9" fillId="0" borderId="0" xfId="55" applyFont="1" applyAlignment="1">
      <alignment wrapText="1"/>
      <protection/>
    </xf>
    <xf numFmtId="0" fontId="35" fillId="0" borderId="0" xfId="55" applyFont="1">
      <alignment/>
      <protection/>
    </xf>
    <xf numFmtId="0" fontId="34" fillId="0" borderId="0" xfId="55" applyFont="1" applyAlignment="1">
      <alignment/>
      <protection/>
    </xf>
    <xf numFmtId="0" fontId="34" fillId="0" borderId="0" xfId="55" applyFont="1" applyAlignment="1">
      <alignment horizontal="left"/>
      <protection/>
    </xf>
    <xf numFmtId="0" fontId="34" fillId="0" borderId="0" xfId="55" applyFont="1" applyBorder="1" applyAlignment="1">
      <alignment horizontal="left"/>
      <protection/>
    </xf>
    <xf numFmtId="0" fontId="34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55" applyFont="1">
      <alignment/>
      <protection/>
    </xf>
    <xf numFmtId="0" fontId="0" fillId="0" borderId="13" xfId="55" applyBorder="1">
      <alignment/>
      <protection/>
    </xf>
    <xf numFmtId="0" fontId="0" fillId="0" borderId="0" xfId="55" applyBorder="1">
      <alignment/>
      <protection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55" applyFont="1" applyAlignment="1">
      <alignment horizontal="center"/>
      <protection/>
    </xf>
    <xf numFmtId="0" fontId="5" fillId="0" borderId="0" xfId="55" applyFont="1" applyAlignment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Книга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8"/>
  <sheetViews>
    <sheetView zoomScale="75" zoomScaleNormal="75" workbookViewId="0" topLeftCell="A46">
      <selection activeCell="C106" sqref="C106:C107"/>
    </sheetView>
  </sheetViews>
  <sheetFormatPr defaultColWidth="9.00390625" defaultRowHeight="12.75"/>
  <cols>
    <col min="1" max="1" width="5.25390625" style="0" customWidth="1"/>
    <col min="2" max="2" width="10.25390625" style="0" customWidth="1"/>
    <col min="3" max="3" width="60.625" style="0" customWidth="1"/>
    <col min="4" max="4" width="17.875" style="0" customWidth="1"/>
    <col min="6" max="7" width="5.875" style="0" customWidth="1"/>
    <col min="8" max="8" width="4.375" style="0" customWidth="1"/>
    <col min="9" max="9" width="9.625" style="0" customWidth="1"/>
    <col min="10" max="10" width="11.75390625" style="0" customWidth="1"/>
    <col min="11" max="12" width="11.125" style="0" customWidth="1"/>
    <col min="13" max="13" width="11.75390625" style="0" customWidth="1"/>
    <col min="14" max="14" width="10.125" style="0" customWidth="1"/>
    <col min="15" max="15" width="11.75390625" style="0" customWidth="1"/>
    <col min="16" max="16" width="12.125" style="0" customWidth="1"/>
    <col min="17" max="17" width="12.625" style="0" customWidth="1"/>
    <col min="18" max="18" width="10.125" style="0" customWidth="1"/>
    <col min="19" max="19" width="11.875" style="0" customWidth="1"/>
    <col min="20" max="20" width="9.25390625" style="0" bestFit="1" customWidth="1"/>
    <col min="21" max="21" width="10.125" style="0" customWidth="1"/>
    <col min="22" max="22" width="13.75390625" style="0" customWidth="1"/>
  </cols>
  <sheetData>
    <row r="1" spans="1:21" ht="20.25">
      <c r="A1" s="79" t="s">
        <v>0</v>
      </c>
      <c r="B1" s="79"/>
      <c r="C1" s="79"/>
      <c r="D1" s="79"/>
      <c r="E1" s="79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</row>
    <row r="2" spans="1:21" ht="20.25">
      <c r="A2" s="80" t="s">
        <v>1</v>
      </c>
      <c r="B2" s="80"/>
      <c r="C2" s="80"/>
      <c r="D2" s="80"/>
      <c r="E2" s="8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</row>
    <row r="3" spans="1:21" ht="20.25">
      <c r="A3" s="80" t="s">
        <v>2</v>
      </c>
      <c r="B3" s="80"/>
      <c r="C3" s="80"/>
      <c r="D3" s="80"/>
      <c r="E3" s="8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</row>
    <row r="4" spans="1:21" ht="20.25">
      <c r="A4" s="1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</row>
    <row r="5" spans="1:21" ht="20.25">
      <c r="A5" s="1"/>
      <c r="B5" s="4" t="s">
        <v>3</v>
      </c>
      <c r="C5" s="5" t="s">
        <v>4</v>
      </c>
      <c r="D5" s="4" t="s">
        <v>5</v>
      </c>
      <c r="E5" s="4"/>
      <c r="F5" s="6"/>
      <c r="G5" s="6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3"/>
    </row>
    <row r="6" spans="1:21" ht="20.25">
      <c r="A6" s="1"/>
      <c r="B6" s="4"/>
      <c r="C6" s="5" t="s">
        <v>6</v>
      </c>
      <c r="D6" s="7">
        <f>D11+D45+D48+D100</f>
        <v>1839600</v>
      </c>
      <c r="E6" s="4"/>
      <c r="F6" s="6"/>
      <c r="G6" s="6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3"/>
    </row>
    <row r="7" spans="1:21" ht="20.25">
      <c r="A7" s="1"/>
      <c r="B7" s="4"/>
      <c r="C7" s="5" t="s">
        <v>7</v>
      </c>
      <c r="D7" s="8"/>
      <c r="E7" s="4"/>
      <c r="F7" s="6"/>
      <c r="G7" s="6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3"/>
    </row>
    <row r="8" spans="1:21" ht="15" customHeight="1">
      <c r="A8" s="1"/>
      <c r="B8" s="4"/>
      <c r="C8" s="4"/>
      <c r="D8" s="4"/>
      <c r="E8" s="4"/>
      <c r="F8" s="6"/>
      <c r="G8" s="6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3"/>
    </row>
    <row r="9" spans="1:21" ht="20.25">
      <c r="A9" s="1"/>
      <c r="B9" s="4" t="s">
        <v>8</v>
      </c>
      <c r="C9" s="5" t="s">
        <v>9</v>
      </c>
      <c r="D9" s="9">
        <f>D13+D45+D23+D35</f>
        <v>1599908</v>
      </c>
      <c r="E9" s="4"/>
      <c r="F9" s="6"/>
      <c r="G9" s="6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3"/>
    </row>
    <row r="10" spans="1:22" ht="13.5" customHeight="1">
      <c r="A10" s="1"/>
      <c r="B10" s="4"/>
      <c r="C10" s="4"/>
      <c r="D10" s="4"/>
      <c r="E10" s="4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10"/>
    </row>
    <row r="11" spans="1:22" ht="20.25">
      <c r="A11" s="1"/>
      <c r="B11" s="4" t="s">
        <v>10</v>
      </c>
      <c r="C11" s="11"/>
      <c r="D11" s="12">
        <f>D13+D23+D35</f>
        <v>1311400</v>
      </c>
      <c r="E11" s="4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10"/>
    </row>
    <row r="12" spans="1:22" ht="20.25">
      <c r="A12" s="1"/>
      <c r="B12" s="4"/>
      <c r="C12" s="11" t="s">
        <v>11</v>
      </c>
      <c r="D12" s="13"/>
      <c r="E12" s="4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10"/>
    </row>
    <row r="13" spans="1:22" ht="20.25">
      <c r="A13" s="1"/>
      <c r="B13" s="4"/>
      <c r="C13" s="14" t="s">
        <v>12</v>
      </c>
      <c r="D13" s="15">
        <f>D14+D15+D16+D17+D18+D19+D20+D21</f>
        <v>376646</v>
      </c>
      <c r="E13" s="4"/>
      <c r="F13" s="6"/>
      <c r="G13" s="6"/>
      <c r="H13" s="16"/>
      <c r="I13" s="52" t="s">
        <v>13</v>
      </c>
      <c r="J13" s="53" t="s">
        <v>14</v>
      </c>
      <c r="K13" s="53" t="s">
        <v>15</v>
      </c>
      <c r="L13" s="53" t="s">
        <v>16</v>
      </c>
      <c r="M13" s="53" t="s">
        <v>17</v>
      </c>
      <c r="N13" s="53" t="s">
        <v>18</v>
      </c>
      <c r="O13" s="53" t="s">
        <v>19</v>
      </c>
      <c r="P13" s="53" t="s">
        <v>20</v>
      </c>
      <c r="Q13" s="53" t="s">
        <v>21</v>
      </c>
      <c r="R13" s="53" t="s">
        <v>22</v>
      </c>
      <c r="S13" s="53" t="s">
        <v>23</v>
      </c>
      <c r="T13" s="53" t="s">
        <v>24</v>
      </c>
      <c r="U13" s="53" t="s">
        <v>25</v>
      </c>
      <c r="V13" s="53" t="s">
        <v>26</v>
      </c>
    </row>
    <row r="14" spans="1:22" ht="20.25">
      <c r="A14" s="1"/>
      <c r="B14" s="4"/>
      <c r="C14" s="11" t="s">
        <v>27</v>
      </c>
      <c r="D14" s="17">
        <v>116324</v>
      </c>
      <c r="E14" s="4"/>
      <c r="F14" s="18"/>
      <c r="G14" s="18"/>
      <c r="H14" s="19">
        <v>1</v>
      </c>
      <c r="I14" s="20">
        <v>5512</v>
      </c>
      <c r="J14" s="21">
        <v>116324</v>
      </c>
      <c r="K14" s="21">
        <v>6120</v>
      </c>
      <c r="L14" s="21">
        <v>23396</v>
      </c>
      <c r="M14" s="21">
        <v>79220</v>
      </c>
      <c r="N14" s="21">
        <v>1152</v>
      </c>
      <c r="O14" s="21">
        <v>58162</v>
      </c>
      <c r="P14" s="21">
        <v>2000</v>
      </c>
      <c r="Q14" s="21">
        <v>82000</v>
      </c>
      <c r="R14" s="21"/>
      <c r="S14" s="21"/>
      <c r="T14" s="21">
        <v>1380</v>
      </c>
      <c r="U14" s="21">
        <v>1380</v>
      </c>
      <c r="V14" s="22">
        <f>SUM(I14:U14)</f>
        <v>376646</v>
      </c>
    </row>
    <row r="15" spans="1:22" ht="20.25">
      <c r="A15" s="1"/>
      <c r="B15" s="4"/>
      <c r="C15" s="11" t="s">
        <v>28</v>
      </c>
      <c r="D15" s="17">
        <v>6120</v>
      </c>
      <c r="E15" s="4"/>
      <c r="F15" s="23"/>
      <c r="G15" s="23"/>
      <c r="H15" s="24">
        <v>2</v>
      </c>
      <c r="I15" s="20">
        <v>10150</v>
      </c>
      <c r="J15" s="21">
        <v>213493</v>
      </c>
      <c r="K15" s="21">
        <v>10710</v>
      </c>
      <c r="L15" s="21">
        <v>42805</v>
      </c>
      <c r="M15" s="21">
        <v>144627</v>
      </c>
      <c r="N15" s="21">
        <v>2065</v>
      </c>
      <c r="O15" s="21">
        <f>D29</f>
        <v>106747</v>
      </c>
      <c r="P15" s="21">
        <v>4200</v>
      </c>
      <c r="Q15" s="21">
        <v>143500</v>
      </c>
      <c r="R15" s="21">
        <v>31949</v>
      </c>
      <c r="S15" s="21">
        <f>D32</f>
        <v>116883</v>
      </c>
      <c r="T15" s="21">
        <v>2541</v>
      </c>
      <c r="U15" s="25">
        <v>2541</v>
      </c>
      <c r="V15" s="26">
        <f>SUM(I15:U15)</f>
        <v>832211</v>
      </c>
    </row>
    <row r="16" spans="1:22" ht="20.25">
      <c r="A16" s="1"/>
      <c r="B16" s="4"/>
      <c r="C16" s="11" t="s">
        <v>29</v>
      </c>
      <c r="D16" s="17">
        <v>23396</v>
      </c>
      <c r="E16" s="4"/>
      <c r="F16" s="27"/>
      <c r="G16" s="27"/>
      <c r="H16" s="19">
        <v>3</v>
      </c>
      <c r="I16" s="20">
        <v>1550</v>
      </c>
      <c r="J16" s="21">
        <v>32550</v>
      </c>
      <c r="K16" s="21">
        <v>1530</v>
      </c>
      <c r="L16" s="20">
        <v>6502</v>
      </c>
      <c r="M16" s="21">
        <v>21950</v>
      </c>
      <c r="N16" s="21">
        <v>310</v>
      </c>
      <c r="O16" s="21">
        <f>D41</f>
        <v>16275</v>
      </c>
      <c r="P16" s="21">
        <v>600</v>
      </c>
      <c r="Q16" s="21">
        <v>20500</v>
      </c>
      <c r="R16" s="21"/>
      <c r="S16" s="21"/>
      <c r="T16" s="21">
        <v>388</v>
      </c>
      <c r="U16" s="21">
        <v>388</v>
      </c>
      <c r="V16" s="26">
        <f>SUM(I16:U16)</f>
        <v>102543</v>
      </c>
    </row>
    <row r="17" spans="1:22" ht="20.25">
      <c r="A17" s="1"/>
      <c r="B17" s="4"/>
      <c r="C17" s="11" t="s">
        <v>30</v>
      </c>
      <c r="D17" s="17">
        <v>1152</v>
      </c>
      <c r="E17" s="4"/>
      <c r="F17" s="27"/>
      <c r="G17" s="27"/>
      <c r="H17" s="19"/>
      <c r="I17" s="20"/>
      <c r="J17" s="21"/>
      <c r="K17" s="21"/>
      <c r="L17" s="20"/>
      <c r="M17" s="21"/>
      <c r="N17" s="21"/>
      <c r="O17" s="21"/>
      <c r="P17" s="21"/>
      <c r="Q17" s="21"/>
      <c r="R17" s="21"/>
      <c r="S17" s="21"/>
      <c r="T17" s="21"/>
      <c r="U17" s="21"/>
      <c r="V17" s="22"/>
    </row>
    <row r="18" spans="1:22" ht="20.25">
      <c r="A18" s="1"/>
      <c r="B18" s="4"/>
      <c r="C18" s="11" t="s">
        <v>31</v>
      </c>
      <c r="D18" s="17">
        <v>79220</v>
      </c>
      <c r="E18" s="4"/>
      <c r="F18" s="27"/>
      <c r="G18" s="27"/>
      <c r="H18" s="28"/>
      <c r="I18" s="51">
        <f>SUM(I14:I17)</f>
        <v>17212</v>
      </c>
      <c r="J18" s="51">
        <f aca="true" t="shared" si="0" ref="J18:V18">SUM(J14:J17)</f>
        <v>362367</v>
      </c>
      <c r="K18" s="51">
        <f t="shared" si="0"/>
        <v>18360</v>
      </c>
      <c r="L18" s="51">
        <f t="shared" si="0"/>
        <v>72703</v>
      </c>
      <c r="M18" s="51">
        <f t="shared" si="0"/>
        <v>245797</v>
      </c>
      <c r="N18" s="51">
        <f t="shared" si="0"/>
        <v>3527</v>
      </c>
      <c r="O18" s="51">
        <f t="shared" si="0"/>
        <v>181184</v>
      </c>
      <c r="P18" s="51">
        <f t="shared" si="0"/>
        <v>6800</v>
      </c>
      <c r="Q18" s="51">
        <f t="shared" si="0"/>
        <v>246000</v>
      </c>
      <c r="R18" s="51">
        <f t="shared" si="0"/>
        <v>31949</v>
      </c>
      <c r="S18" s="51">
        <f t="shared" si="0"/>
        <v>116883</v>
      </c>
      <c r="T18" s="51">
        <f t="shared" si="0"/>
        <v>4309</v>
      </c>
      <c r="U18" s="51">
        <f t="shared" si="0"/>
        <v>4309</v>
      </c>
      <c r="V18" s="51">
        <f t="shared" si="0"/>
        <v>1311400</v>
      </c>
    </row>
    <row r="19" spans="1:22" ht="20.25">
      <c r="A19" s="1"/>
      <c r="B19" s="4"/>
      <c r="C19" s="11" t="s">
        <v>32</v>
      </c>
      <c r="D19" s="17">
        <v>58162</v>
      </c>
      <c r="E19" s="4"/>
      <c r="F19" s="27"/>
      <c r="G19" s="27"/>
      <c r="H19" s="29"/>
      <c r="I19" s="30"/>
      <c r="J19" s="30"/>
      <c r="K19" s="29"/>
      <c r="L19" s="30"/>
      <c r="M19" s="30"/>
      <c r="N19" s="30"/>
      <c r="O19" s="30"/>
      <c r="P19" s="30"/>
      <c r="Q19" s="18"/>
      <c r="R19" s="30"/>
      <c r="S19" s="30"/>
      <c r="T19" s="30"/>
      <c r="U19" s="31"/>
      <c r="V19" s="10"/>
    </row>
    <row r="20" spans="1:22" ht="20.25">
      <c r="A20" s="1"/>
      <c r="B20" s="4"/>
      <c r="C20" s="11" t="s">
        <v>33</v>
      </c>
      <c r="D20" s="17">
        <v>82000</v>
      </c>
      <c r="E20" s="4"/>
      <c r="F20" s="18"/>
      <c r="G20" s="18"/>
      <c r="H20" s="18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10"/>
    </row>
    <row r="21" spans="1:21" ht="20.25">
      <c r="A21" s="1"/>
      <c r="B21" s="4"/>
      <c r="C21" s="11" t="s">
        <v>34</v>
      </c>
      <c r="D21" s="17">
        <v>10272</v>
      </c>
      <c r="E21" s="4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</row>
    <row r="22" spans="1:21" ht="20.25">
      <c r="A22" s="1"/>
      <c r="B22" s="4"/>
      <c r="C22" s="11"/>
      <c r="D22" s="17"/>
      <c r="E22" s="4"/>
      <c r="F22" s="27"/>
      <c r="G22" s="27"/>
      <c r="H22" s="32"/>
      <c r="I22" s="33"/>
      <c r="J22" s="33"/>
      <c r="K22" s="34"/>
      <c r="L22" s="33"/>
      <c r="M22" s="33"/>
      <c r="N22" s="33"/>
      <c r="O22" s="33"/>
      <c r="P22" s="33"/>
      <c r="Q22" s="33"/>
      <c r="R22" s="33"/>
      <c r="S22" s="33"/>
      <c r="T22" s="33"/>
      <c r="U22" s="35"/>
    </row>
    <row r="23" spans="1:21" ht="20.25">
      <c r="A23" s="1"/>
      <c r="B23" s="4"/>
      <c r="C23" s="14" t="s">
        <v>35</v>
      </c>
      <c r="D23" s="36">
        <f>SUM(D24:D33)</f>
        <v>832211</v>
      </c>
      <c r="E23" s="4"/>
      <c r="F23" s="27"/>
      <c r="G23" s="27"/>
      <c r="H23" s="32"/>
      <c r="I23" s="33"/>
      <c r="J23" s="33"/>
      <c r="K23" s="34"/>
      <c r="L23" s="33"/>
      <c r="M23" s="33"/>
      <c r="N23" s="33"/>
      <c r="O23" s="33"/>
      <c r="P23" s="33"/>
      <c r="Q23" s="33"/>
      <c r="R23" s="33"/>
      <c r="S23" s="33"/>
      <c r="T23" s="33"/>
      <c r="U23" s="35"/>
    </row>
    <row r="24" spans="1:21" ht="20.25">
      <c r="A24" s="1"/>
      <c r="B24" s="4"/>
      <c r="C24" s="11" t="s">
        <v>36</v>
      </c>
      <c r="D24" s="17">
        <v>213493</v>
      </c>
      <c r="E24" s="4"/>
      <c r="F24" s="27"/>
      <c r="G24" s="27"/>
      <c r="H24" s="32"/>
      <c r="I24" s="33"/>
      <c r="J24" s="33"/>
      <c r="K24" s="34"/>
      <c r="L24" s="33"/>
      <c r="M24" s="33"/>
      <c r="N24" s="33"/>
      <c r="O24" s="33"/>
      <c r="P24" s="33"/>
      <c r="Q24" s="33"/>
      <c r="R24" s="33"/>
      <c r="S24" s="33"/>
      <c r="T24" s="33"/>
      <c r="U24" s="35"/>
    </row>
    <row r="25" spans="1:21" ht="20.25">
      <c r="A25" s="1"/>
      <c r="B25" s="4"/>
      <c r="C25" s="11" t="s">
        <v>37</v>
      </c>
      <c r="D25" s="17">
        <v>10710</v>
      </c>
      <c r="E25" s="4"/>
      <c r="F25" s="27"/>
      <c r="G25" s="27"/>
      <c r="H25" s="32"/>
      <c r="I25" s="33"/>
      <c r="J25" s="33"/>
      <c r="K25" s="34"/>
      <c r="L25" s="33"/>
      <c r="M25" s="33"/>
      <c r="N25" s="33"/>
      <c r="O25" s="33"/>
      <c r="P25" s="33"/>
      <c r="Q25" s="33"/>
      <c r="R25" s="33"/>
      <c r="S25" s="33"/>
      <c r="T25" s="33"/>
      <c r="U25" s="35"/>
    </row>
    <row r="26" spans="1:21" ht="20.25">
      <c r="A26" s="1"/>
      <c r="B26" s="4"/>
      <c r="C26" s="11" t="s">
        <v>38</v>
      </c>
      <c r="D26" s="17">
        <v>42805</v>
      </c>
      <c r="E26" s="4"/>
      <c r="F26" s="27"/>
      <c r="G26" s="27"/>
      <c r="H26" s="32"/>
      <c r="I26" s="33"/>
      <c r="J26" s="33"/>
      <c r="K26" s="34"/>
      <c r="L26" s="33"/>
      <c r="M26" s="33"/>
      <c r="N26" s="33"/>
      <c r="O26" s="33"/>
      <c r="P26" s="33"/>
      <c r="Q26" s="33"/>
      <c r="R26" s="33"/>
      <c r="S26" s="33"/>
      <c r="T26" s="33"/>
      <c r="U26" s="35"/>
    </row>
    <row r="27" spans="1:21" ht="20.25">
      <c r="A27" s="1"/>
      <c r="B27" s="4"/>
      <c r="C27" s="11" t="s">
        <v>39</v>
      </c>
      <c r="D27" s="17">
        <v>2065</v>
      </c>
      <c r="E27" s="4"/>
      <c r="F27" s="27"/>
      <c r="G27" s="27"/>
      <c r="H27" s="32"/>
      <c r="I27" s="33"/>
      <c r="J27" s="33"/>
      <c r="K27" s="34"/>
      <c r="L27" s="33"/>
      <c r="M27" s="33"/>
      <c r="N27" s="33"/>
      <c r="O27" s="33"/>
      <c r="P27" s="33"/>
      <c r="Q27" s="33"/>
      <c r="R27" s="33"/>
      <c r="S27" s="33"/>
      <c r="T27" s="33"/>
      <c r="U27" s="35"/>
    </row>
    <row r="28" spans="1:21" ht="20.25">
      <c r="A28" s="1"/>
      <c r="B28" s="4"/>
      <c r="C28" s="11" t="s">
        <v>40</v>
      </c>
      <c r="D28" s="17">
        <v>144627</v>
      </c>
      <c r="E28" s="4"/>
      <c r="F28" s="27"/>
      <c r="G28" s="27"/>
      <c r="H28" s="32"/>
      <c r="I28" s="33"/>
      <c r="J28" s="33"/>
      <c r="K28" s="34"/>
      <c r="L28" s="33"/>
      <c r="M28" s="33"/>
      <c r="N28" s="33"/>
      <c r="O28" s="33"/>
      <c r="P28" s="33"/>
      <c r="Q28" s="33"/>
      <c r="R28" s="33"/>
      <c r="S28" s="33"/>
      <c r="T28" s="33"/>
      <c r="U28" s="35"/>
    </row>
    <row r="29" spans="1:21" ht="20.25">
      <c r="A29" s="1"/>
      <c r="B29" s="4"/>
      <c r="C29" s="11" t="s">
        <v>41</v>
      </c>
      <c r="D29" s="17">
        <v>106747</v>
      </c>
      <c r="E29" s="4"/>
      <c r="F29" s="27"/>
      <c r="G29" s="27"/>
      <c r="H29" s="32"/>
      <c r="I29" s="33"/>
      <c r="J29" s="33"/>
      <c r="K29" s="34"/>
      <c r="L29" s="33"/>
      <c r="M29" s="33"/>
      <c r="N29" s="33"/>
      <c r="O29" s="33"/>
      <c r="P29" s="33"/>
      <c r="Q29" s="33"/>
      <c r="R29" s="33"/>
      <c r="S29" s="33"/>
      <c r="T29" s="33"/>
      <c r="U29" s="35"/>
    </row>
    <row r="30" spans="1:21" ht="20.25">
      <c r="A30" s="1"/>
      <c r="B30" s="4"/>
      <c r="C30" s="11" t="s">
        <v>42</v>
      </c>
      <c r="D30" s="17">
        <v>143500</v>
      </c>
      <c r="E30" s="4"/>
      <c r="F30" s="27"/>
      <c r="G30" s="27"/>
      <c r="H30" s="32"/>
      <c r="I30" s="33"/>
      <c r="J30" s="33"/>
      <c r="K30" s="34"/>
      <c r="L30" s="33"/>
      <c r="M30" s="33"/>
      <c r="N30" s="33"/>
      <c r="O30" s="33"/>
      <c r="P30" s="33"/>
      <c r="Q30" s="33"/>
      <c r="R30" s="33"/>
      <c r="S30" s="33"/>
      <c r="T30" s="33"/>
      <c r="U30" s="35"/>
    </row>
    <row r="31" spans="1:21" ht="16.5" customHeight="1">
      <c r="A31" s="1"/>
      <c r="B31" s="4"/>
      <c r="C31" s="11" t="s">
        <v>43</v>
      </c>
      <c r="D31" s="17">
        <v>19432</v>
      </c>
      <c r="E31" s="4"/>
      <c r="F31" s="27"/>
      <c r="G31" s="27"/>
      <c r="H31" s="32"/>
      <c r="I31" s="33"/>
      <c r="J31" s="33"/>
      <c r="K31" s="34"/>
      <c r="L31" s="33"/>
      <c r="M31" s="33"/>
      <c r="N31" s="33"/>
      <c r="O31" s="33"/>
      <c r="P31" s="33"/>
      <c r="Q31" s="33"/>
      <c r="R31" s="33"/>
      <c r="S31" s="33"/>
      <c r="T31" s="33"/>
      <c r="U31" s="35"/>
    </row>
    <row r="32" spans="1:21" ht="16.5" customHeight="1">
      <c r="A32" s="1"/>
      <c r="B32" s="4"/>
      <c r="C32" s="11" t="s">
        <v>44</v>
      </c>
      <c r="D32" s="17">
        <v>116883</v>
      </c>
      <c r="E32" s="4"/>
      <c r="F32" s="27"/>
      <c r="G32" s="27"/>
      <c r="H32" s="32"/>
      <c r="I32" s="33"/>
      <c r="J32" s="33"/>
      <c r="K32" s="34"/>
      <c r="L32" s="33"/>
      <c r="M32" s="33"/>
      <c r="N32" s="33"/>
      <c r="O32" s="33"/>
      <c r="P32" s="33"/>
      <c r="Q32" s="33"/>
      <c r="R32" s="33"/>
      <c r="S32" s="33"/>
      <c r="T32" s="33"/>
      <c r="U32" s="35"/>
    </row>
    <row r="33" spans="1:21" ht="16.5" customHeight="1">
      <c r="A33" s="1"/>
      <c r="B33" s="4"/>
      <c r="C33" s="11" t="s">
        <v>45</v>
      </c>
      <c r="D33" s="17">
        <v>31949</v>
      </c>
      <c r="E33" s="4"/>
      <c r="F33" s="27"/>
      <c r="G33" s="27"/>
      <c r="H33" s="32"/>
      <c r="I33" s="33"/>
      <c r="J33" s="33"/>
      <c r="K33" s="34"/>
      <c r="L33" s="33"/>
      <c r="M33" s="33"/>
      <c r="N33" s="33"/>
      <c r="O33" s="33"/>
      <c r="P33" s="33"/>
      <c r="Q33" s="33"/>
      <c r="R33" s="33"/>
      <c r="S33" s="33"/>
      <c r="T33" s="33"/>
      <c r="U33" s="35"/>
    </row>
    <row r="34" spans="1:21" ht="16.5" customHeight="1">
      <c r="A34" s="1"/>
      <c r="B34" s="4"/>
      <c r="C34" s="11"/>
      <c r="D34" s="17"/>
      <c r="E34" s="4"/>
      <c r="F34" s="27"/>
      <c r="G34" s="27"/>
      <c r="H34" s="32"/>
      <c r="I34" s="33"/>
      <c r="J34" s="33"/>
      <c r="K34" s="34"/>
      <c r="L34" s="33"/>
      <c r="M34" s="33"/>
      <c r="N34" s="33"/>
      <c r="O34" s="33"/>
      <c r="P34" s="33"/>
      <c r="Q34" s="33"/>
      <c r="R34" s="33"/>
      <c r="S34" s="33"/>
      <c r="T34" s="33"/>
      <c r="U34" s="35"/>
    </row>
    <row r="35" spans="1:21" ht="16.5" customHeight="1">
      <c r="A35" s="1"/>
      <c r="B35" s="4"/>
      <c r="C35" s="14" t="s">
        <v>46</v>
      </c>
      <c r="D35" s="36">
        <f>SUM(D36:D43)</f>
        <v>102543</v>
      </c>
      <c r="E35" s="4"/>
      <c r="F35" s="27"/>
      <c r="G35" s="27"/>
      <c r="H35" s="32"/>
      <c r="I35" s="33"/>
      <c r="J35" s="33"/>
      <c r="K35" s="34"/>
      <c r="L35" s="33"/>
      <c r="M35" s="33"/>
      <c r="N35" s="33"/>
      <c r="O35" s="33"/>
      <c r="P35" s="33"/>
      <c r="Q35" s="33"/>
      <c r="R35" s="33"/>
      <c r="S35" s="33"/>
      <c r="T35" s="33"/>
      <c r="U35" s="35"/>
    </row>
    <row r="36" spans="1:21" ht="16.5" customHeight="1">
      <c r="A36" s="1"/>
      <c r="B36" s="4"/>
      <c r="C36" s="11" t="s">
        <v>47</v>
      </c>
      <c r="D36" s="17">
        <v>32550</v>
      </c>
      <c r="E36" s="4"/>
      <c r="F36" s="27"/>
      <c r="G36" s="27"/>
      <c r="H36" s="32"/>
      <c r="I36" s="33"/>
      <c r="J36" s="33"/>
      <c r="K36" s="34"/>
      <c r="L36" s="33"/>
      <c r="M36" s="33"/>
      <c r="N36" s="33"/>
      <c r="O36" s="33"/>
      <c r="P36" s="33"/>
      <c r="Q36" s="33"/>
      <c r="R36" s="33"/>
      <c r="S36" s="33"/>
      <c r="T36" s="33"/>
      <c r="U36" s="35"/>
    </row>
    <row r="37" spans="1:21" ht="16.5" customHeight="1">
      <c r="A37" s="1"/>
      <c r="B37" s="4"/>
      <c r="C37" s="11" t="s">
        <v>48</v>
      </c>
      <c r="D37" s="17">
        <v>1530</v>
      </c>
      <c r="E37" s="4"/>
      <c r="F37" s="27"/>
      <c r="G37" s="27"/>
      <c r="H37" s="32"/>
      <c r="I37" s="33"/>
      <c r="J37" s="33"/>
      <c r="K37" s="34"/>
      <c r="L37" s="33"/>
      <c r="M37" s="33"/>
      <c r="N37" s="33"/>
      <c r="O37" s="33"/>
      <c r="P37" s="33"/>
      <c r="Q37" s="33"/>
      <c r="R37" s="33"/>
      <c r="S37" s="33"/>
      <c r="T37" s="33"/>
      <c r="U37" s="35"/>
    </row>
    <row r="38" spans="1:21" ht="16.5" customHeight="1">
      <c r="A38" s="1"/>
      <c r="B38" s="4"/>
      <c r="C38" s="11" t="s">
        <v>49</v>
      </c>
      <c r="D38" s="17">
        <v>6502</v>
      </c>
      <c r="E38" s="4"/>
      <c r="F38" s="27"/>
      <c r="G38" s="27"/>
      <c r="H38" s="32"/>
      <c r="I38" s="33"/>
      <c r="J38" s="33"/>
      <c r="K38" s="34"/>
      <c r="L38" s="33"/>
      <c r="M38" s="33"/>
      <c r="N38" s="33"/>
      <c r="O38" s="33"/>
      <c r="P38" s="33"/>
      <c r="Q38" s="33"/>
      <c r="R38" s="33"/>
      <c r="S38" s="33"/>
      <c r="T38" s="33"/>
      <c r="U38" s="35"/>
    </row>
    <row r="39" spans="1:21" ht="16.5" customHeight="1">
      <c r="A39" s="1"/>
      <c r="B39" s="4"/>
      <c r="C39" s="11" t="s">
        <v>50</v>
      </c>
      <c r="D39" s="17">
        <v>310</v>
      </c>
      <c r="E39" s="4"/>
      <c r="F39" s="27"/>
      <c r="G39" s="27"/>
      <c r="H39" s="32"/>
      <c r="I39" s="33"/>
      <c r="J39" s="33"/>
      <c r="K39" s="34"/>
      <c r="L39" s="33"/>
      <c r="M39" s="33"/>
      <c r="N39" s="33"/>
      <c r="O39" s="33"/>
      <c r="P39" s="33"/>
      <c r="Q39" s="33"/>
      <c r="R39" s="33"/>
      <c r="S39" s="33"/>
      <c r="T39" s="33"/>
      <c r="U39" s="35"/>
    </row>
    <row r="40" spans="1:21" ht="16.5" customHeight="1">
      <c r="A40" s="1"/>
      <c r="B40" s="4"/>
      <c r="C40" s="11" t="s">
        <v>51</v>
      </c>
      <c r="D40" s="17">
        <v>21950</v>
      </c>
      <c r="E40" s="4"/>
      <c r="F40" s="27"/>
      <c r="G40" s="27"/>
      <c r="H40" s="32"/>
      <c r="I40" s="33"/>
      <c r="J40" s="33"/>
      <c r="K40" s="34"/>
      <c r="L40" s="33"/>
      <c r="M40" s="33"/>
      <c r="N40" s="33"/>
      <c r="O40" s="33"/>
      <c r="P40" s="33"/>
      <c r="Q40" s="33"/>
      <c r="R40" s="33"/>
      <c r="S40" s="33"/>
      <c r="T40" s="33"/>
      <c r="U40" s="35"/>
    </row>
    <row r="41" spans="1:21" ht="16.5" customHeight="1">
      <c r="A41" s="1"/>
      <c r="B41" s="4"/>
      <c r="C41" s="11" t="s">
        <v>52</v>
      </c>
      <c r="D41" s="17">
        <v>16275</v>
      </c>
      <c r="E41" s="4"/>
      <c r="F41" s="27"/>
      <c r="G41" s="27"/>
      <c r="H41" s="32"/>
      <c r="I41" s="33"/>
      <c r="J41" s="33"/>
      <c r="K41" s="34"/>
      <c r="L41" s="33"/>
      <c r="M41" s="33"/>
      <c r="N41" s="33"/>
      <c r="O41" s="33"/>
      <c r="P41" s="33"/>
      <c r="Q41" s="33"/>
      <c r="R41" s="33"/>
      <c r="S41" s="33"/>
      <c r="T41" s="33"/>
      <c r="U41" s="35"/>
    </row>
    <row r="42" spans="1:21" ht="16.5" customHeight="1">
      <c r="A42" s="1"/>
      <c r="B42" s="4"/>
      <c r="C42" s="11" t="s">
        <v>53</v>
      </c>
      <c r="D42" s="17">
        <v>20500</v>
      </c>
      <c r="E42" s="4"/>
      <c r="F42" s="27"/>
      <c r="G42" s="27"/>
      <c r="H42" s="32"/>
      <c r="I42" s="33"/>
      <c r="J42" s="33"/>
      <c r="K42" s="34"/>
      <c r="L42" s="33"/>
      <c r="M42" s="33"/>
      <c r="N42" s="33"/>
      <c r="O42" s="33"/>
      <c r="P42" s="33"/>
      <c r="Q42" s="33"/>
      <c r="R42" s="33"/>
      <c r="S42" s="33"/>
      <c r="T42" s="33"/>
      <c r="U42" s="35"/>
    </row>
    <row r="43" spans="1:21" ht="16.5" customHeight="1">
      <c r="A43" s="1"/>
      <c r="B43" s="4"/>
      <c r="C43" s="11" t="s">
        <v>54</v>
      </c>
      <c r="D43" s="17">
        <v>2926</v>
      </c>
      <c r="E43" s="4"/>
      <c r="F43" s="27"/>
      <c r="G43" s="27"/>
      <c r="H43" s="32"/>
      <c r="I43" s="33"/>
      <c r="J43" s="33"/>
      <c r="K43" s="34"/>
      <c r="L43" s="33"/>
      <c r="M43" s="33"/>
      <c r="N43" s="33"/>
      <c r="O43" s="33"/>
      <c r="P43" s="33"/>
      <c r="Q43" s="33"/>
      <c r="R43" s="33"/>
      <c r="S43" s="33"/>
      <c r="T43" s="33"/>
      <c r="U43" s="35"/>
    </row>
    <row r="44" spans="1:21" ht="16.5" customHeight="1">
      <c r="A44" s="1"/>
      <c r="B44" s="4"/>
      <c r="C44" s="11"/>
      <c r="D44" s="17"/>
      <c r="E44" s="4"/>
      <c r="F44" s="27"/>
      <c r="G44" s="27"/>
      <c r="H44" s="32"/>
      <c r="I44" s="33"/>
      <c r="J44" s="33"/>
      <c r="K44" s="34"/>
      <c r="L44" s="33"/>
      <c r="M44" s="33"/>
      <c r="N44" s="33"/>
      <c r="O44" s="33"/>
      <c r="P44" s="33"/>
      <c r="Q44" s="33"/>
      <c r="R44" s="33"/>
      <c r="S44" s="33"/>
      <c r="T44" s="33"/>
      <c r="U44" s="35"/>
    </row>
    <row r="45" spans="1:21" ht="20.25">
      <c r="A45" s="1"/>
      <c r="B45" s="4" t="s">
        <v>55</v>
      </c>
      <c r="C45" s="11" t="s">
        <v>56</v>
      </c>
      <c r="D45" s="15">
        <f>D46</f>
        <v>288508</v>
      </c>
      <c r="E45" s="4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spans="1:21" ht="20.25">
      <c r="A46" s="1"/>
      <c r="B46" s="4"/>
      <c r="C46" s="11" t="s">
        <v>113</v>
      </c>
      <c r="D46" s="15">
        <v>288508</v>
      </c>
      <c r="E46" s="4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21" ht="20.25">
      <c r="A47" s="1"/>
      <c r="B47" s="4"/>
      <c r="C47" s="4"/>
      <c r="D47" s="4" t="s">
        <v>57</v>
      </c>
      <c r="E47" s="4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21" ht="24.75" customHeight="1">
      <c r="A48" s="2"/>
      <c r="B48" s="37" t="s">
        <v>111</v>
      </c>
      <c r="C48" s="38" t="s">
        <v>58</v>
      </c>
      <c r="D48" s="15">
        <f>D50+D77</f>
        <v>235758</v>
      </c>
      <c r="E48" s="13"/>
      <c r="F48" s="6"/>
      <c r="G48" s="6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3"/>
    </row>
    <row r="49" spans="1:21" ht="20.25">
      <c r="A49" s="2"/>
      <c r="B49" s="37"/>
      <c r="C49" s="38"/>
      <c r="D49" s="13"/>
      <c r="E49" s="13"/>
      <c r="F49" s="6"/>
      <c r="G49" s="6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3"/>
    </row>
    <row r="50" spans="1:21" ht="22.5" customHeight="1">
      <c r="A50" s="2"/>
      <c r="B50" s="39" t="s">
        <v>59</v>
      </c>
      <c r="C50" s="38" t="s">
        <v>60</v>
      </c>
      <c r="D50" s="15">
        <f>SUM(D51:D75)</f>
        <v>97784</v>
      </c>
      <c r="E50" s="13"/>
      <c r="F50" s="6"/>
      <c r="G50" s="6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3"/>
    </row>
    <row r="51" spans="1:21" ht="20.25">
      <c r="A51" s="2"/>
      <c r="B51" s="37"/>
      <c r="C51" s="38" t="s">
        <v>61</v>
      </c>
      <c r="D51" s="17">
        <v>2500</v>
      </c>
      <c r="E51" s="13"/>
      <c r="F51" s="6"/>
      <c r="G51" s="6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3"/>
    </row>
    <row r="52" spans="1:21" ht="20.25">
      <c r="A52" s="2"/>
      <c r="B52" s="37"/>
      <c r="C52" s="38" t="s">
        <v>62</v>
      </c>
      <c r="D52" s="17">
        <v>2500</v>
      </c>
      <c r="E52" s="13"/>
      <c r="F52" s="6"/>
      <c r="G52" s="6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3"/>
    </row>
    <row r="53" spans="1:21" ht="20.25">
      <c r="A53" s="2"/>
      <c r="B53" s="37"/>
      <c r="C53" s="38" t="s">
        <v>63</v>
      </c>
      <c r="D53" s="17">
        <v>31500</v>
      </c>
      <c r="E53" s="13"/>
      <c r="F53" s="6"/>
      <c r="G53" s="6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3"/>
    </row>
    <row r="54" spans="1:21" ht="20.25">
      <c r="A54" s="2"/>
      <c r="B54" s="37"/>
      <c r="C54" s="38" t="s">
        <v>64</v>
      </c>
      <c r="D54" s="17">
        <v>3750</v>
      </c>
      <c r="E54" s="13"/>
      <c r="F54" s="6"/>
      <c r="G54" s="6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3"/>
    </row>
    <row r="55" spans="1:21" ht="20.25">
      <c r="A55" s="2"/>
      <c r="B55" s="37"/>
      <c r="C55" s="38" t="s">
        <v>65</v>
      </c>
      <c r="D55" s="17">
        <v>2220</v>
      </c>
      <c r="E55" s="13"/>
      <c r="F55" s="6"/>
      <c r="G55" s="6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3"/>
    </row>
    <row r="56" spans="1:21" ht="20.25">
      <c r="A56" s="2"/>
      <c r="B56" s="37"/>
      <c r="C56" s="38" t="s">
        <v>66</v>
      </c>
      <c r="D56" s="17">
        <v>360</v>
      </c>
      <c r="E56" s="13"/>
      <c r="F56" s="6"/>
      <c r="G56" s="6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3"/>
    </row>
    <row r="57" spans="1:21" ht="20.25">
      <c r="A57" s="2"/>
      <c r="B57" s="37"/>
      <c r="C57" s="38" t="s">
        <v>67</v>
      </c>
      <c r="D57" s="17">
        <v>350</v>
      </c>
      <c r="E57" s="13"/>
      <c r="F57" s="6"/>
      <c r="G57" s="6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3"/>
    </row>
    <row r="58" spans="1:21" ht="20.25">
      <c r="A58" s="2"/>
      <c r="B58" s="37"/>
      <c r="C58" s="38" t="s">
        <v>68</v>
      </c>
      <c r="D58" s="17">
        <v>320</v>
      </c>
      <c r="E58" s="13"/>
      <c r="F58" s="6"/>
      <c r="G58" s="6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3"/>
    </row>
    <row r="59" spans="1:21" ht="20.25">
      <c r="A59" s="2"/>
      <c r="B59" s="37"/>
      <c r="C59" s="38" t="s">
        <v>69</v>
      </c>
      <c r="D59" s="17">
        <v>700</v>
      </c>
      <c r="E59" s="13"/>
      <c r="F59" s="6"/>
      <c r="G59" s="6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3"/>
    </row>
    <row r="60" spans="1:21" ht="20.25">
      <c r="A60" s="2"/>
      <c r="B60" s="37"/>
      <c r="C60" s="38" t="s">
        <v>70</v>
      </c>
      <c r="D60" s="17">
        <v>500</v>
      </c>
      <c r="E60" s="13"/>
      <c r="F60" s="6"/>
      <c r="G60" s="6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3"/>
    </row>
    <row r="61" spans="1:21" ht="20.25">
      <c r="A61" s="2"/>
      <c r="B61" s="37"/>
      <c r="C61" s="38" t="s">
        <v>71</v>
      </c>
      <c r="D61" s="17">
        <v>900</v>
      </c>
      <c r="E61" s="13"/>
      <c r="F61" s="6"/>
      <c r="G61" s="6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3"/>
    </row>
    <row r="62" spans="1:21" ht="20.25">
      <c r="A62" s="2"/>
      <c r="B62" s="37"/>
      <c r="C62" s="38" t="s">
        <v>72</v>
      </c>
      <c r="D62" s="17">
        <v>1140</v>
      </c>
      <c r="E62" s="13"/>
      <c r="F62" s="6"/>
      <c r="G62" s="6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3"/>
    </row>
    <row r="63" spans="1:21" ht="20.25">
      <c r="A63" s="2"/>
      <c r="B63" s="37"/>
      <c r="C63" s="38" t="s">
        <v>73</v>
      </c>
      <c r="D63" s="17">
        <v>240</v>
      </c>
      <c r="E63" s="13"/>
      <c r="F63" s="6"/>
      <c r="G63" s="6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3"/>
    </row>
    <row r="64" spans="1:21" ht="20.25">
      <c r="A64" s="2"/>
      <c r="B64" s="37"/>
      <c r="C64" s="38" t="s">
        <v>74</v>
      </c>
      <c r="D64" s="17">
        <v>600</v>
      </c>
      <c r="E64" s="13"/>
      <c r="F64" s="6"/>
      <c r="G64" s="6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3"/>
    </row>
    <row r="65" spans="1:21" ht="20.25">
      <c r="A65" s="2"/>
      <c r="B65" s="37"/>
      <c r="C65" s="38" t="s">
        <v>75</v>
      </c>
      <c r="D65" s="17">
        <v>300</v>
      </c>
      <c r="E65" s="13"/>
      <c r="F65" s="6"/>
      <c r="G65" s="6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3"/>
    </row>
    <row r="66" spans="1:21" ht="20.25">
      <c r="A66" s="2"/>
      <c r="B66" s="37"/>
      <c r="C66" s="38" t="s">
        <v>76</v>
      </c>
      <c r="D66" s="17">
        <v>1800</v>
      </c>
      <c r="E66" s="13"/>
      <c r="F66" s="6"/>
      <c r="G66" s="6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3"/>
    </row>
    <row r="67" spans="1:21" ht="20.25">
      <c r="A67" s="2"/>
      <c r="B67" s="37"/>
      <c r="C67" s="38" t="s">
        <v>77</v>
      </c>
      <c r="D67" s="17">
        <v>99</v>
      </c>
      <c r="E67" s="13"/>
      <c r="F67" s="6"/>
      <c r="G67" s="6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3"/>
    </row>
    <row r="68" spans="1:21" ht="20.25">
      <c r="A68" s="2"/>
      <c r="B68" s="37"/>
      <c r="C68" s="38" t="s">
        <v>78</v>
      </c>
      <c r="D68" s="17">
        <v>175</v>
      </c>
      <c r="E68" s="13"/>
      <c r="F68" s="6"/>
      <c r="G68" s="6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3"/>
    </row>
    <row r="69" spans="1:21" ht="20.25">
      <c r="A69" s="2"/>
      <c r="B69" s="37"/>
      <c r="C69" s="38" t="s">
        <v>79</v>
      </c>
      <c r="D69" s="17">
        <v>300</v>
      </c>
      <c r="E69" s="13"/>
      <c r="F69" s="6"/>
      <c r="G69" s="6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3"/>
    </row>
    <row r="70" spans="1:21" ht="20.25">
      <c r="A70" s="2"/>
      <c r="B70" s="37"/>
      <c r="C70" s="38" t="s">
        <v>80</v>
      </c>
      <c r="D70" s="17">
        <v>770</v>
      </c>
      <c r="E70" s="13"/>
      <c r="F70" s="6"/>
      <c r="G70" s="6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3"/>
    </row>
    <row r="71" spans="1:21" ht="20.25">
      <c r="A71" s="2"/>
      <c r="B71" s="37"/>
      <c r="C71" s="38" t="s">
        <v>81</v>
      </c>
      <c r="D71" s="17">
        <v>150</v>
      </c>
      <c r="E71" s="13"/>
      <c r="F71" s="6"/>
      <c r="G71" s="6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3"/>
    </row>
    <row r="72" spans="1:21" ht="20.25">
      <c r="A72" s="2"/>
      <c r="B72" s="37"/>
      <c r="C72" s="38" t="s">
        <v>82</v>
      </c>
      <c r="D72" s="17">
        <v>120</v>
      </c>
      <c r="E72" s="13"/>
      <c r="F72" s="6"/>
      <c r="G72" s="6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3"/>
    </row>
    <row r="73" spans="1:21" ht="20.25">
      <c r="A73" s="2"/>
      <c r="B73" s="37"/>
      <c r="C73" s="38" t="s">
        <v>83</v>
      </c>
      <c r="D73" s="17">
        <v>450</v>
      </c>
      <c r="E73" s="13"/>
      <c r="F73" s="6"/>
      <c r="G73" s="6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3"/>
    </row>
    <row r="74" spans="1:21" ht="20.25">
      <c r="A74" s="2"/>
      <c r="B74" s="37"/>
      <c r="C74" s="38" t="s">
        <v>84</v>
      </c>
      <c r="D74" s="17">
        <v>440</v>
      </c>
      <c r="E74" s="13"/>
      <c r="F74" s="6"/>
      <c r="G74" s="6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3"/>
    </row>
    <row r="75" spans="1:21" ht="20.25">
      <c r="A75" s="2"/>
      <c r="B75" s="37"/>
      <c r="C75" s="38" t="s">
        <v>85</v>
      </c>
      <c r="D75" s="17">
        <v>45600</v>
      </c>
      <c r="E75" s="13"/>
      <c r="F75" s="6"/>
      <c r="G75" s="6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3"/>
    </row>
    <row r="76" spans="1:21" ht="15" customHeight="1">
      <c r="A76" s="2"/>
      <c r="B76" s="37"/>
      <c r="C76" s="38"/>
      <c r="D76" s="17"/>
      <c r="E76" s="13"/>
      <c r="F76" s="6"/>
      <c r="G76" s="6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3"/>
    </row>
    <row r="77" spans="1:21" ht="19.5" customHeight="1">
      <c r="A77" s="2"/>
      <c r="B77" s="40" t="s">
        <v>86</v>
      </c>
      <c r="C77" s="38" t="s">
        <v>87</v>
      </c>
      <c r="D77" s="41">
        <f>SUM(D78:D98)</f>
        <v>137974</v>
      </c>
      <c r="E77" s="42"/>
      <c r="F77" s="6"/>
      <c r="G77" s="6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3"/>
    </row>
    <row r="78" spans="1:21" ht="20.25">
      <c r="A78" s="2"/>
      <c r="B78" s="40"/>
      <c r="C78" s="38" t="s">
        <v>88</v>
      </c>
      <c r="D78" s="43">
        <v>204</v>
      </c>
      <c r="E78" s="42"/>
      <c r="F78" s="6"/>
      <c r="G78" s="6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3"/>
    </row>
    <row r="79" spans="1:21" ht="20.25">
      <c r="A79" s="2"/>
      <c r="B79" s="40"/>
      <c r="C79" s="38" t="s">
        <v>89</v>
      </c>
      <c r="D79" s="43">
        <v>8400</v>
      </c>
      <c r="E79" s="42"/>
      <c r="F79" s="6"/>
      <c r="G79" s="6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3"/>
    </row>
    <row r="80" spans="1:21" ht="20.25">
      <c r="A80" s="2"/>
      <c r="B80" s="40"/>
      <c r="C80" s="38" t="s">
        <v>90</v>
      </c>
      <c r="D80" s="43">
        <v>6820</v>
      </c>
      <c r="E80" s="42"/>
      <c r="F80" s="6"/>
      <c r="G80" s="6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3"/>
    </row>
    <row r="81" spans="1:21" ht="20.25">
      <c r="A81" s="2"/>
      <c r="B81" s="40"/>
      <c r="C81" s="38" t="s">
        <v>91</v>
      </c>
      <c r="D81" s="43">
        <v>3600</v>
      </c>
      <c r="E81" s="42"/>
      <c r="F81" s="6"/>
      <c r="G81" s="6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3"/>
    </row>
    <row r="82" spans="1:21" ht="20.25">
      <c r="A82" s="2"/>
      <c r="B82" s="40"/>
      <c r="C82" s="38" t="s">
        <v>92</v>
      </c>
      <c r="D82" s="43">
        <v>3740</v>
      </c>
      <c r="E82" s="42"/>
      <c r="F82" s="6"/>
      <c r="G82" s="6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3"/>
    </row>
    <row r="83" spans="1:21" ht="20.25">
      <c r="A83" s="2"/>
      <c r="B83" s="40"/>
      <c r="C83" s="42" t="s">
        <v>93</v>
      </c>
      <c r="D83" s="43">
        <v>2100</v>
      </c>
      <c r="E83" s="42"/>
      <c r="F83" s="6"/>
      <c r="G83" s="6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3"/>
    </row>
    <row r="84" spans="1:21" ht="20.25">
      <c r="A84" s="2"/>
      <c r="B84" s="40"/>
      <c r="C84" s="42" t="s">
        <v>94</v>
      </c>
      <c r="D84" s="43">
        <v>1100</v>
      </c>
      <c r="E84" s="42"/>
      <c r="F84" s="6"/>
      <c r="G84" s="6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3"/>
    </row>
    <row r="85" spans="1:21" ht="20.25">
      <c r="A85" s="2"/>
      <c r="B85" s="40"/>
      <c r="C85" s="38" t="s">
        <v>95</v>
      </c>
      <c r="D85" s="43">
        <v>1300</v>
      </c>
      <c r="E85" s="42"/>
      <c r="F85" s="6"/>
      <c r="G85" s="6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3"/>
    </row>
    <row r="86" spans="1:21" ht="20.25">
      <c r="A86" s="2"/>
      <c r="B86" s="40"/>
      <c r="C86" s="38" t="s">
        <v>96</v>
      </c>
      <c r="D86" s="43">
        <v>6240</v>
      </c>
      <c r="E86" s="42"/>
      <c r="F86" s="6"/>
      <c r="G86" s="6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3"/>
    </row>
    <row r="87" spans="1:21" ht="20.25">
      <c r="A87" s="2"/>
      <c r="B87" s="39"/>
      <c r="C87" s="38" t="s">
        <v>97</v>
      </c>
      <c r="D87" s="43">
        <v>27600</v>
      </c>
      <c r="E87" s="42"/>
      <c r="F87" s="6"/>
      <c r="G87" s="6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3"/>
    </row>
    <row r="88" spans="1:21" ht="20.25">
      <c r="A88" s="2"/>
      <c r="B88" s="39"/>
      <c r="C88" s="38" t="s">
        <v>98</v>
      </c>
      <c r="D88" s="43">
        <v>5400</v>
      </c>
      <c r="E88" s="42"/>
      <c r="F88" s="6"/>
      <c r="G88" s="6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3"/>
    </row>
    <row r="89" spans="1:21" ht="20.25">
      <c r="A89" s="2"/>
      <c r="B89" s="39"/>
      <c r="C89" s="38" t="s">
        <v>99</v>
      </c>
      <c r="D89" s="43">
        <v>2500</v>
      </c>
      <c r="E89" s="42"/>
      <c r="F89" s="6"/>
      <c r="G89" s="6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3"/>
    </row>
    <row r="90" spans="1:21" ht="20.25">
      <c r="A90" s="2"/>
      <c r="B90" s="39"/>
      <c r="C90" s="38" t="s">
        <v>100</v>
      </c>
      <c r="D90" s="43">
        <v>730</v>
      </c>
      <c r="E90" s="42"/>
      <c r="F90" s="6"/>
      <c r="G90" s="6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3"/>
    </row>
    <row r="91" spans="1:21" ht="20.25">
      <c r="A91" s="2"/>
      <c r="B91" s="39"/>
      <c r="C91" s="38" t="s">
        <v>101</v>
      </c>
      <c r="D91" s="43">
        <v>4800</v>
      </c>
      <c r="E91" s="42"/>
      <c r="F91" s="6"/>
      <c r="G91" s="6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3"/>
    </row>
    <row r="92" spans="1:21" ht="20.25">
      <c r="A92" s="2"/>
      <c r="B92" s="39"/>
      <c r="C92" s="38" t="s">
        <v>102</v>
      </c>
      <c r="D92" s="43">
        <v>9600</v>
      </c>
      <c r="E92" s="42"/>
      <c r="F92" s="6"/>
      <c r="G92" s="6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3"/>
    </row>
    <row r="93" spans="1:21" ht="20.25">
      <c r="A93" s="2"/>
      <c r="B93" s="40"/>
      <c r="C93" s="44" t="s">
        <v>103</v>
      </c>
      <c r="D93" s="43">
        <v>1440</v>
      </c>
      <c r="E93" s="42"/>
      <c r="F93" s="6"/>
      <c r="G93" s="6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3"/>
    </row>
    <row r="94" spans="1:21" ht="20.25">
      <c r="A94" s="2"/>
      <c r="B94" s="40"/>
      <c r="C94" s="44" t="s">
        <v>104</v>
      </c>
      <c r="D94" s="43">
        <v>10000</v>
      </c>
      <c r="E94" s="42"/>
      <c r="F94" s="6"/>
      <c r="G94" s="6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3"/>
    </row>
    <row r="95" spans="1:21" ht="20.25">
      <c r="A95" s="2"/>
      <c r="B95" s="40"/>
      <c r="C95" s="44" t="s">
        <v>105</v>
      </c>
      <c r="D95" s="43">
        <v>800</v>
      </c>
      <c r="E95" s="42"/>
      <c r="F95" s="6"/>
      <c r="G95" s="6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3"/>
    </row>
    <row r="96" spans="1:21" ht="20.25">
      <c r="A96" s="2"/>
      <c r="B96" s="40"/>
      <c r="C96" s="44" t="s">
        <v>106</v>
      </c>
      <c r="D96" s="43">
        <v>18000</v>
      </c>
      <c r="E96" s="42"/>
      <c r="F96" s="6"/>
      <c r="G96" s="6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3"/>
    </row>
    <row r="97" spans="1:21" ht="20.25">
      <c r="A97" s="2"/>
      <c r="B97" s="40"/>
      <c r="C97" s="44" t="s">
        <v>107</v>
      </c>
      <c r="D97" s="43">
        <v>2760</v>
      </c>
      <c r="E97" s="42"/>
      <c r="F97" s="6"/>
      <c r="G97" s="6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3"/>
    </row>
    <row r="98" spans="1:21" ht="20.25">
      <c r="A98" s="2"/>
      <c r="B98" s="40"/>
      <c r="C98" s="44" t="s">
        <v>108</v>
      </c>
      <c r="D98" s="43">
        <v>20840</v>
      </c>
      <c r="E98" s="42"/>
      <c r="F98" s="6"/>
      <c r="G98" s="6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3"/>
    </row>
    <row r="99" spans="1:21" ht="20.25">
      <c r="A99" s="2"/>
      <c r="B99" s="40"/>
      <c r="C99" s="44"/>
      <c r="D99" s="43"/>
      <c r="E99" s="42"/>
      <c r="F99" s="6"/>
      <c r="G99" s="6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3"/>
    </row>
    <row r="100" spans="1:21" ht="20.25">
      <c r="A100" s="2"/>
      <c r="B100" s="45" t="s">
        <v>109</v>
      </c>
      <c r="C100" s="44" t="s">
        <v>112</v>
      </c>
      <c r="D100" s="46">
        <v>3934</v>
      </c>
      <c r="E100" s="42"/>
      <c r="F100" s="6"/>
      <c r="G100" s="6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3"/>
    </row>
    <row r="101" spans="1:21" ht="20.25">
      <c r="A101" s="2"/>
      <c r="B101" s="45"/>
      <c r="C101" s="44"/>
      <c r="D101" s="46"/>
      <c r="E101" s="42"/>
      <c r="F101" s="6"/>
      <c r="G101" s="6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3"/>
    </row>
    <row r="102" spans="1:21" ht="20.25">
      <c r="A102" s="2"/>
      <c r="B102" s="45"/>
      <c r="C102" s="44"/>
      <c r="D102" s="47"/>
      <c r="E102" s="42"/>
      <c r="F102" s="6"/>
      <c r="G102" s="6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3"/>
    </row>
    <row r="103" spans="1:7" ht="16.5" customHeight="1">
      <c r="A103" s="48"/>
      <c r="B103" s="10"/>
      <c r="C103" s="10"/>
      <c r="D103" s="10"/>
      <c r="E103" s="10"/>
      <c r="F103" s="10"/>
      <c r="G103" s="10"/>
    </row>
    <row r="104" spans="1:7" ht="20.25">
      <c r="A104" s="48"/>
      <c r="B104" s="6"/>
      <c r="C104" s="49" t="s">
        <v>110</v>
      </c>
      <c r="D104" s="49"/>
      <c r="E104" s="49"/>
      <c r="F104" s="49"/>
      <c r="G104" s="49"/>
    </row>
    <row r="105" spans="1:7" ht="20.25">
      <c r="A105" s="48"/>
      <c r="B105" s="6"/>
      <c r="C105" s="50"/>
      <c r="D105" s="50"/>
      <c r="E105" s="50"/>
      <c r="F105" s="50"/>
      <c r="G105" s="50"/>
    </row>
    <row r="106" spans="1:7" ht="20.25">
      <c r="A106" s="48"/>
      <c r="B106" s="6"/>
      <c r="C106" s="49" t="s">
        <v>123</v>
      </c>
      <c r="D106" s="49"/>
      <c r="E106" s="49"/>
      <c r="F106" s="49"/>
      <c r="G106" s="49"/>
    </row>
    <row r="107" spans="1:7" ht="20.25">
      <c r="A107" s="48"/>
      <c r="B107" s="10"/>
      <c r="C107" s="56" t="s">
        <v>124</v>
      </c>
      <c r="D107" s="56" t="s">
        <v>122</v>
      </c>
      <c r="E107" s="10"/>
      <c r="F107" s="10"/>
      <c r="G107" s="10"/>
    </row>
    <row r="108" spans="1:7" ht="15">
      <c r="A108" s="10"/>
      <c r="B108" s="10"/>
      <c r="C108" s="10"/>
      <c r="D108" s="10"/>
      <c r="E108" s="10"/>
      <c r="F108" s="10"/>
      <c r="G108" s="10"/>
    </row>
  </sheetData>
  <mergeCells count="3">
    <mergeCell ref="A1:E1"/>
    <mergeCell ref="A2:E2"/>
    <mergeCell ref="A3:E3"/>
  </mergeCells>
  <printOptions/>
  <pageMargins left="0.75" right="0.75" top="0.44" bottom="0.51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F24"/>
  <sheetViews>
    <sheetView tabSelected="1" zoomScale="75" zoomScaleNormal="75" workbookViewId="0" topLeftCell="A1">
      <selection activeCell="H12" sqref="H12"/>
    </sheetView>
  </sheetViews>
  <sheetFormatPr defaultColWidth="9.00390625" defaultRowHeight="12.75"/>
  <cols>
    <col min="1" max="1" width="5.25390625" style="54" customWidth="1"/>
    <col min="2" max="2" width="10.25390625" style="54" customWidth="1"/>
    <col min="3" max="3" width="60.625" style="54" customWidth="1"/>
    <col min="4" max="5" width="17.875" style="54" customWidth="1"/>
    <col min="6" max="16384" width="9.125" style="54" customWidth="1"/>
  </cols>
  <sheetData>
    <row r="5" spans="1:6" ht="18.75">
      <c r="A5" s="81" t="s">
        <v>129</v>
      </c>
      <c r="B5" s="81"/>
      <c r="C5" s="81"/>
      <c r="D5" s="81"/>
      <c r="E5" s="81"/>
      <c r="F5" s="81"/>
    </row>
    <row r="6" spans="1:6" ht="18.75">
      <c r="A6" s="82" t="s">
        <v>127</v>
      </c>
      <c r="B6" s="82"/>
      <c r="C6" s="82"/>
      <c r="D6" s="82"/>
      <c r="E6" s="82"/>
      <c r="F6" s="82"/>
    </row>
    <row r="7" spans="1:6" ht="18.75">
      <c r="A7" s="82" t="s">
        <v>128</v>
      </c>
      <c r="B7" s="82"/>
      <c r="C7" s="82"/>
      <c r="D7" s="82"/>
      <c r="E7" s="82"/>
      <c r="F7" s="82"/>
    </row>
    <row r="8" spans="1:6" ht="18.75">
      <c r="A8" s="57"/>
      <c r="B8" s="57"/>
      <c r="C8" s="57"/>
      <c r="D8" s="57"/>
      <c r="E8" s="57"/>
      <c r="F8" s="57"/>
    </row>
    <row r="9" spans="1:6" ht="18.75">
      <c r="A9" s="57"/>
      <c r="B9" s="57"/>
      <c r="C9" s="58" t="s">
        <v>4</v>
      </c>
      <c r="D9" s="59" t="s">
        <v>114</v>
      </c>
      <c r="E9" s="59"/>
      <c r="F9" s="57"/>
    </row>
    <row r="10" spans="1:6" ht="18.75">
      <c r="A10" s="57"/>
      <c r="B10" s="57"/>
      <c r="C10" s="60" t="s">
        <v>115</v>
      </c>
      <c r="D10" s="61">
        <v>60000</v>
      </c>
      <c r="E10" s="62"/>
      <c r="F10" s="57"/>
    </row>
    <row r="11" spans="1:6" ht="18.75">
      <c r="A11" s="63"/>
      <c r="B11" s="64"/>
      <c r="C11" s="65"/>
      <c r="D11" s="66"/>
      <c r="E11" s="67"/>
      <c r="F11" s="68"/>
    </row>
    <row r="12" spans="1:6" ht="22.5" customHeight="1">
      <c r="A12" s="63"/>
      <c r="B12" s="64" t="s">
        <v>116</v>
      </c>
      <c r="C12" s="69" t="s">
        <v>117</v>
      </c>
      <c r="D12" s="67">
        <v>60000</v>
      </c>
      <c r="E12" s="67"/>
      <c r="F12" s="68"/>
    </row>
    <row r="13" spans="1:6" ht="37.5">
      <c r="A13" s="63"/>
      <c r="B13" s="64" t="s">
        <v>118</v>
      </c>
      <c r="C13" s="69" t="s">
        <v>119</v>
      </c>
      <c r="D13" s="67">
        <v>60000</v>
      </c>
      <c r="E13" s="67"/>
      <c r="F13" s="68"/>
    </row>
    <row r="14" spans="1:6" ht="18.75">
      <c r="A14" s="63"/>
      <c r="B14" s="64"/>
      <c r="C14" s="65" t="s">
        <v>126</v>
      </c>
      <c r="D14" s="66">
        <v>48000</v>
      </c>
      <c r="E14" s="67"/>
      <c r="F14" s="68"/>
    </row>
    <row r="15" spans="1:6" ht="18.75">
      <c r="A15" s="63"/>
      <c r="B15" s="64"/>
      <c r="C15" s="65" t="s">
        <v>125</v>
      </c>
      <c r="D15" s="66">
        <v>12000</v>
      </c>
      <c r="E15" s="67"/>
      <c r="F15" s="68"/>
    </row>
    <row r="16" spans="1:6" ht="18.75">
      <c r="A16" s="63"/>
      <c r="B16" s="64"/>
      <c r="C16" s="65"/>
      <c r="D16" s="66"/>
      <c r="E16" s="67"/>
      <c r="F16" s="68"/>
    </row>
    <row r="17" spans="1:6" ht="18.75">
      <c r="A17" s="63"/>
      <c r="B17" s="64"/>
      <c r="C17" s="65"/>
      <c r="D17" s="66"/>
      <c r="E17" s="67"/>
      <c r="F17" s="68"/>
    </row>
    <row r="18" spans="1:6" ht="16.5" customHeight="1">
      <c r="A18" s="70"/>
      <c r="B18" s="70"/>
      <c r="C18" s="70"/>
      <c r="D18" s="70"/>
      <c r="E18" s="70"/>
      <c r="F18" s="70"/>
    </row>
    <row r="19" spans="1:6" ht="18.75">
      <c r="A19" s="70"/>
      <c r="B19" s="63"/>
      <c r="C19" s="71" t="s">
        <v>120</v>
      </c>
      <c r="D19" s="77"/>
      <c r="E19" s="71" t="s">
        <v>121</v>
      </c>
      <c r="F19" s="71"/>
    </row>
    <row r="20" spans="1:6" ht="18.75">
      <c r="A20" s="70"/>
      <c r="B20" s="63"/>
      <c r="C20" s="71"/>
      <c r="D20" s="78"/>
      <c r="E20" s="71"/>
      <c r="F20" s="71"/>
    </row>
    <row r="21" spans="1:6" ht="18.75">
      <c r="A21" s="70"/>
      <c r="B21" s="63"/>
      <c r="C21" s="72"/>
      <c r="D21" s="73"/>
      <c r="E21" s="73"/>
      <c r="F21" s="72"/>
    </row>
    <row r="22" spans="1:6" ht="18.75">
      <c r="A22" s="70"/>
      <c r="B22" s="63"/>
      <c r="C22" s="74" t="s">
        <v>123</v>
      </c>
      <c r="D22" s="71"/>
      <c r="E22" s="71"/>
      <c r="F22" s="71"/>
    </row>
    <row r="23" spans="1:6" ht="18.75">
      <c r="A23" s="70"/>
      <c r="B23" s="70"/>
      <c r="C23" s="75" t="s">
        <v>124</v>
      </c>
      <c r="D23" s="77"/>
      <c r="E23" s="76" t="s">
        <v>122</v>
      </c>
      <c r="F23" s="70"/>
    </row>
    <row r="24" spans="1:6" ht="15">
      <c r="A24" s="55"/>
      <c r="B24" s="55"/>
      <c r="C24" s="55"/>
      <c r="D24" s="55"/>
      <c r="E24" s="55"/>
      <c r="F24" s="55"/>
    </row>
  </sheetData>
  <mergeCells count="3">
    <mergeCell ref="A5:F5"/>
    <mergeCell ref="A6:F6"/>
    <mergeCell ref="A7:F7"/>
  </mergeCells>
  <printOptions/>
  <pageMargins left="0.75" right="0.75" top="1.06" bottom="0.51" header="1.04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user509c</dc:creator>
  <cp:keywords/>
  <dc:description/>
  <cp:lastModifiedBy>user509c</cp:lastModifiedBy>
  <cp:lastPrinted>2017-02-22T07:13:58Z</cp:lastPrinted>
  <dcterms:created xsi:type="dcterms:W3CDTF">2015-11-26T13:51:13Z</dcterms:created>
  <dcterms:modified xsi:type="dcterms:W3CDTF">2017-03-02T07:12:22Z</dcterms:modified>
  <cp:category/>
  <cp:version/>
  <cp:contentType/>
  <cp:contentStatus/>
</cp:coreProperties>
</file>