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Рус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45" i="4"/>
  <c r="F45"/>
  <c r="E43"/>
  <c r="F43" s="1"/>
  <c r="D43"/>
  <c r="C43"/>
  <c r="B43"/>
  <c r="G41"/>
  <c r="F41"/>
  <c r="G39"/>
  <c r="F39"/>
  <c r="F38"/>
  <c r="G37"/>
  <c r="F37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E25"/>
  <c r="G25" s="1"/>
  <c r="D25"/>
  <c r="C25"/>
  <c r="B25"/>
  <c r="G23"/>
  <c r="F23"/>
  <c r="G22"/>
  <c r="F22"/>
  <c r="G21"/>
  <c r="F21"/>
  <c r="F20"/>
  <c r="G18"/>
  <c r="F18"/>
  <c r="G17"/>
  <c r="F17"/>
  <c r="G15"/>
  <c r="F15"/>
  <c r="G13"/>
  <c r="F13"/>
  <c r="E11"/>
  <c r="G11" s="1"/>
  <c r="D11"/>
  <c r="C11"/>
  <c r="B11"/>
  <c r="F11" s="1"/>
  <c r="E10"/>
  <c r="E24" s="1"/>
  <c r="D10"/>
  <c r="D24" s="1"/>
  <c r="D35" s="1"/>
  <c r="D44" s="1"/>
  <c r="D46" s="1"/>
  <c r="C10"/>
  <c r="C24" s="1"/>
  <c r="C35" s="1"/>
  <c r="C44" s="1"/>
  <c r="C46" s="1"/>
  <c r="B10"/>
  <c r="F10" s="1"/>
  <c r="G9"/>
  <c r="F9"/>
  <c r="G7"/>
  <c r="F7"/>
  <c r="E35" l="1"/>
  <c r="G24"/>
  <c r="G10"/>
  <c r="B24"/>
  <c r="B35" s="1"/>
  <c r="B44" s="1"/>
  <c r="B46" s="1"/>
  <c r="F25"/>
  <c r="G43"/>
  <c r="G35" l="1"/>
  <c r="E44"/>
  <c r="F35"/>
  <c r="F24"/>
  <c r="F44" l="1"/>
  <c r="E46"/>
  <c r="G44"/>
  <c r="F46" l="1"/>
  <c r="G46"/>
</calcChain>
</file>

<file path=xl/sharedStrings.xml><?xml version="1.0" encoding="utf-8"?>
<sst xmlns="http://schemas.openxmlformats.org/spreadsheetml/2006/main" count="58" uniqueCount="57">
  <si>
    <t>Еженедельная информация о поступлениях в городской бюджет г.Николаева за  2015 год                                                                 (без собственных поступлений бюджетных учреждений )</t>
  </si>
  <si>
    <t>Название показателя</t>
  </si>
  <si>
    <t>Утверждено  на год с учетом изменений, тыс. грн.</t>
  </si>
  <si>
    <t>План на январь-июль с учетом изменений, тыс. грн.</t>
  </si>
  <si>
    <t xml:space="preserve">Поступило            с 1 января по 03 июля,              тыс. грн. </t>
  </si>
  <si>
    <t>Процент поступлений до годовых сумм,                 %</t>
  </si>
  <si>
    <t>Процент поступлений до плану отчетного периода,              %</t>
  </si>
  <si>
    <t>Общий  фонд</t>
  </si>
  <si>
    <t>Налог и сбор на доходы физических лиц</t>
  </si>
  <si>
    <t>Налог на прибыль предприятий  </t>
  </si>
  <si>
    <t>в 2,0 р.б.</t>
  </si>
  <si>
    <t>в 2,7 р.б.</t>
  </si>
  <si>
    <t xml:space="preserve">Акцизный налог c реализации субъектами  хозяйствования розничной торговли подакцизных товаров </t>
  </si>
  <si>
    <t xml:space="preserve">Местные налоги, в том числе: </t>
  </si>
  <si>
    <t xml:space="preserve">        1)   Налог на имущество:</t>
  </si>
  <si>
    <t xml:space="preserve">    - налог на недвижимое имущество, отличное от земельного участка</t>
  </si>
  <si>
    <t>в 6,9 р.б.</t>
  </si>
  <si>
    <t>в 23,7 р.б.</t>
  </si>
  <si>
    <r>
      <t xml:space="preserve">   </t>
    </r>
    <r>
      <rPr>
        <i/>
        <sz val="11"/>
        <rFont val="Times New Roman"/>
        <family val="1"/>
        <charset val="204"/>
      </rPr>
      <t xml:space="preserve"> -  плата за землю</t>
    </r>
  </si>
  <si>
    <t xml:space="preserve">    - транспортный налог </t>
  </si>
  <si>
    <t xml:space="preserve">     2) Туристический сбор 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</si>
  <si>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</si>
  <si>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 4) Единый налог </t>
  </si>
  <si>
    <t xml:space="preserve">Экологический налог </t>
  </si>
  <si>
    <t xml:space="preserve">Административные штрафы и другие санкции </t>
  </si>
  <si>
    <t>в 2,2р.б.</t>
  </si>
  <si>
    <t>в 4,0 р.б.</t>
  </si>
  <si>
    <t>Плата за предоставление других административных услуг</t>
  </si>
  <si>
    <t>в 2,4 р.б.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</si>
  <si>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</si>
  <si>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 xml:space="preserve">Государственная пошлина </t>
  </si>
  <si>
    <t xml:space="preserve">Другие поступления </t>
  </si>
  <si>
    <t>Всего налогов и сборов</t>
  </si>
  <si>
    <t xml:space="preserve">Субвенции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</si>
  <si>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</si>
  <si>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</si>
  <si>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Субвенция из государственного бюджета местным бюджетам на предоставление льгот за услуги связи, других предусмотренных законодательством льгот (кроме льгот на получение лекарств, зубопротезирования, оплату электроэнергии, природного и сжиженного газа на бытовые потребности, твердого и жидкого печного бытового топлива,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нечистот), на компенсацию потери части доходов в связи с отменой налога с владельцев транспортных средств и других самоходных машин и механизмов и соответствующим увеличением ставок акцизного налога с горючего и на компенсацию за льготный проезд отдельных категорий граждан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</si>
  <si>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</si>
  <si>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</si>
  <si>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</si>
  <si>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</si>
  <si>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Субвенция с государственного бюджета местным бюджетам на частичное финансирование детско-юношеских спортивных школ, которые до 2015 года получали поддержку из Фонда социального страхования по временной потере трудоспособности </t>
  </si>
  <si>
    <t xml:space="preserve">Другие субвенции </t>
  </si>
  <si>
    <t>Всего доходов общего фонда</t>
  </si>
  <si>
    <t>Специальный фонд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</si>
  <si>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</si>
  <si>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Средства от отчуждения имущества,  находящегося в коммунальной собственности  </t>
  </si>
  <si>
    <t>в 8,9 р.б.</t>
  </si>
  <si>
    <t>Средства от продажи земли  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</si>
  <si>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</si>
  <si>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в 3,2 р.б.</t>
  </si>
  <si>
    <t>в 4,8 р.б.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</si>
  <si>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</si>
  <si>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</si>
  <si>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</si>
  <si>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Возврат средств, предоставленных для кредитования граждан на строительство жилья</t>
  </si>
  <si>
    <t>Всего поступлений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</si>
</sst>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00"/>
    <numFmt numFmtId="166" formatCode="0.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/>
    <xf numFmtId="164" fontId="3" fillId="0" borderId="0" xfId="1" applyNumberFormat="1" applyFont="1" applyAlignment="1">
      <alignment horizontal="right"/>
    </xf>
    <xf numFmtId="0" fontId="4" fillId="0" borderId="0" xfId="1" applyFont="1"/>
    <xf numFmtId="0" fontId="2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6" fillId="0" borderId="0" xfId="1" applyFont="1"/>
    <xf numFmtId="0" fontId="7" fillId="0" borderId="0" xfId="1" applyFont="1" applyFill="1"/>
    <xf numFmtId="0" fontId="7" fillId="2" borderId="0" xfId="1" applyFont="1" applyFill="1"/>
    <xf numFmtId="165" fontId="3" fillId="0" borderId="0" xfId="1" applyNumberFormat="1" applyFont="1" applyFill="1"/>
    <xf numFmtId="0" fontId="3" fillId="0" borderId="0" xfId="1" applyFont="1"/>
    <xf numFmtId="0" fontId="8" fillId="0" borderId="1" xfId="1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165" fontId="3" fillId="0" borderId="4" xfId="1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3" fillId="0" borderId="5" xfId="1" applyFont="1" applyBorder="1"/>
    <xf numFmtId="166" fontId="8" fillId="0" borderId="5" xfId="1" applyNumberFormat="1" applyFont="1" applyFill="1" applyBorder="1" applyAlignment="1">
      <alignment horizontal="right"/>
    </xf>
    <xf numFmtId="166" fontId="3" fillId="0" borderId="5" xfId="1" applyNumberFormat="1" applyFont="1" applyBorder="1" applyAlignment="1">
      <alignment horizontal="right"/>
    </xf>
    <xf numFmtId="166" fontId="8" fillId="0" borderId="5" xfId="1" applyNumberFormat="1" applyFont="1" applyFill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right"/>
    </xf>
    <xf numFmtId="0" fontId="3" fillId="0" borderId="5" xfId="1" applyFont="1" applyBorder="1" applyAlignment="1">
      <alignment wrapText="1"/>
    </xf>
    <xf numFmtId="0" fontId="9" fillId="0" borderId="5" xfId="1" applyNumberFormat="1" applyFont="1" applyBorder="1" applyAlignment="1">
      <alignment vertical="top" wrapText="1"/>
    </xf>
    <xf numFmtId="166" fontId="9" fillId="0" borderId="5" xfId="1" applyNumberFormat="1" applyFont="1" applyFill="1" applyBorder="1" applyAlignment="1">
      <alignment horizontal="right"/>
    </xf>
    <xf numFmtId="166" fontId="10" fillId="0" borderId="5" xfId="1" applyNumberFormat="1" applyFont="1" applyBorder="1" applyAlignment="1">
      <alignment horizontal="right"/>
    </xf>
    <xf numFmtId="164" fontId="10" fillId="0" borderId="5" xfId="1" applyNumberFormat="1" applyFont="1" applyBorder="1"/>
    <xf numFmtId="164" fontId="10" fillId="0" borderId="5" xfId="1" applyNumberFormat="1" applyFont="1" applyBorder="1" applyAlignment="1">
      <alignment horizontal="right"/>
    </xf>
    <xf numFmtId="0" fontId="11" fillId="0" borderId="0" xfId="1" applyFont="1"/>
    <xf numFmtId="0" fontId="9" fillId="0" borderId="5" xfId="1" applyNumberFormat="1" applyFont="1" applyFill="1" applyBorder="1" applyAlignment="1">
      <alignment vertical="top" wrapText="1"/>
    </xf>
    <xf numFmtId="166" fontId="9" fillId="0" borderId="5" xfId="1" applyNumberFormat="1" applyFont="1" applyFill="1" applyBorder="1"/>
    <xf numFmtId="164" fontId="9" fillId="0" borderId="5" xfId="1" applyNumberFormat="1" applyFont="1" applyBorder="1" applyAlignment="1">
      <alignment horizontal="right"/>
    </xf>
    <xf numFmtId="0" fontId="12" fillId="0" borderId="5" xfId="1" applyNumberFormat="1" applyFont="1" applyBorder="1" applyAlignment="1">
      <alignment vertical="top" wrapText="1"/>
    </xf>
    <xf numFmtId="166" fontId="10" fillId="0" borderId="5" xfId="1" applyNumberFormat="1" applyFont="1" applyFill="1" applyBorder="1" applyAlignment="1">
      <alignment horizontal="right"/>
    </xf>
    <xf numFmtId="0" fontId="9" fillId="0" borderId="5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166" fontId="3" fillId="0" borderId="5" xfId="1" applyNumberFormat="1" applyFont="1" applyFill="1" applyBorder="1" applyAlignment="1">
      <alignment horizontal="right"/>
    </xf>
    <xf numFmtId="164" fontId="8" fillId="0" borderId="5" xfId="1" applyNumberFormat="1" applyFont="1" applyBorder="1" applyAlignment="1">
      <alignment horizontal="right"/>
    </xf>
    <xf numFmtId="0" fontId="8" fillId="0" borderId="5" xfId="1" applyFont="1" applyBorder="1" applyAlignment="1">
      <alignment vertical="top"/>
    </xf>
    <xf numFmtId="0" fontId="2" fillId="0" borderId="5" xfId="1" applyFont="1" applyBorder="1" applyAlignment="1">
      <alignment vertical="top"/>
    </xf>
    <xf numFmtId="166" fontId="2" fillId="0" borderId="5" xfId="1" applyNumberFormat="1" applyFont="1" applyFill="1" applyBorder="1" applyAlignment="1">
      <alignment horizontal="right"/>
    </xf>
    <xf numFmtId="166" fontId="5" fillId="0" borderId="5" xfId="1" applyNumberFormat="1" applyFont="1" applyFill="1" applyBorder="1" applyAlignment="1">
      <alignment horizontal="right"/>
    </xf>
    <xf numFmtId="164" fontId="5" fillId="0" borderId="5" xfId="1" applyNumberFormat="1" applyFont="1" applyBorder="1"/>
    <xf numFmtId="164" fontId="5" fillId="0" borderId="5" xfId="1" applyNumberFormat="1" applyFont="1" applyBorder="1" applyAlignment="1">
      <alignment horizontal="right"/>
    </xf>
    <xf numFmtId="0" fontId="13" fillId="0" borderId="0" xfId="1" applyFont="1"/>
    <xf numFmtId="0" fontId="8" fillId="0" borderId="5" xfId="1" applyFont="1" applyBorder="1"/>
    <xf numFmtId="0" fontId="9" fillId="0" borderId="5" xfId="1" applyFont="1" applyBorder="1" applyAlignment="1">
      <alignment horizontal="left" vertical="top" wrapText="1"/>
    </xf>
    <xf numFmtId="166" fontId="9" fillId="0" borderId="5" xfId="1" applyNumberFormat="1" applyFont="1" applyBorder="1" applyAlignment="1">
      <alignment horizontal="right"/>
    </xf>
    <xf numFmtId="166" fontId="9" fillId="0" borderId="5" xfId="1" applyNumberFormat="1" applyFont="1" applyBorder="1"/>
    <xf numFmtId="0" fontId="9" fillId="0" borderId="5" xfId="1" applyFont="1" applyBorder="1" applyAlignment="1">
      <alignment wrapText="1"/>
    </xf>
    <xf numFmtId="0" fontId="9" fillId="0" borderId="5" xfId="1" applyNumberFormat="1" applyFont="1" applyFill="1" applyBorder="1" applyAlignment="1">
      <alignment horizontal="left" vertical="top" wrapText="1"/>
    </xf>
    <xf numFmtId="11" fontId="9" fillId="0" borderId="5" xfId="1" applyNumberFormat="1" applyFont="1" applyFill="1" applyBorder="1" applyAlignment="1">
      <alignment horizontal="left" vertical="top" wrapText="1"/>
    </xf>
    <xf numFmtId="0" fontId="9" fillId="0" borderId="5" xfId="1" applyFont="1" applyBorder="1"/>
    <xf numFmtId="0" fontId="2" fillId="0" borderId="5" xfId="1" applyFont="1" applyBorder="1" applyAlignment="1">
      <alignment vertical="top" wrapText="1"/>
    </xf>
    <xf numFmtId="166" fontId="2" fillId="0" borderId="5" xfId="1" applyNumberFormat="1" applyFont="1" applyFill="1" applyBorder="1" applyAlignment="1">
      <alignment horizontal="right" vertical="top"/>
    </xf>
    <xf numFmtId="164" fontId="5" fillId="0" borderId="5" xfId="1" applyNumberFormat="1" applyFont="1" applyBorder="1" applyAlignment="1">
      <alignment vertical="top"/>
    </xf>
    <xf numFmtId="164" fontId="5" fillId="0" borderId="5" xfId="1" applyNumberFormat="1" applyFont="1" applyBorder="1" applyAlignment="1">
      <alignment horizontal="right" vertical="top"/>
    </xf>
    <xf numFmtId="0" fontId="13" fillId="0" borderId="0" xfId="1" applyFont="1" applyAlignment="1">
      <alignment vertical="top"/>
    </xf>
    <xf numFmtId="166" fontId="8" fillId="0" borderId="5" xfId="1" applyNumberFormat="1" applyFont="1" applyBorder="1"/>
    <xf numFmtId="0" fontId="8" fillId="0" borderId="5" xfId="1" applyFont="1" applyBorder="1" applyAlignment="1">
      <alignment wrapText="1"/>
    </xf>
    <xf numFmtId="166" fontId="8" fillId="0" borderId="5" xfId="1" applyNumberFormat="1" applyFont="1" applyBorder="1" applyAlignment="1">
      <alignment vertical="top" wrapText="1"/>
    </xf>
    <xf numFmtId="164" fontId="8" fillId="0" borderId="5" xfId="1" applyNumberFormat="1" applyFont="1" applyBorder="1"/>
    <xf numFmtId="164" fontId="2" fillId="0" borderId="5" xfId="1" applyNumberFormat="1" applyFont="1" applyBorder="1"/>
    <xf numFmtId="0" fontId="14" fillId="0" borderId="0" xfId="1" applyFont="1"/>
    <xf numFmtId="0" fontId="2" fillId="0" borderId="5" xfId="1" applyFont="1" applyBorder="1" applyAlignment="1">
      <alignment wrapText="1"/>
    </xf>
    <xf numFmtId="166" fontId="2" fillId="0" borderId="5" xfId="1" applyNumberFormat="1" applyFont="1" applyFill="1" applyBorder="1" applyAlignment="1"/>
    <xf numFmtId="164" fontId="2" fillId="0" borderId="5" xfId="1" applyNumberFormat="1" applyFont="1" applyBorder="1" applyAlignment="1">
      <alignment horizontal="right"/>
    </xf>
    <xf numFmtId="166" fontId="3" fillId="0" borderId="5" xfId="1" applyNumberFormat="1" applyFont="1" applyFill="1" applyBorder="1"/>
    <xf numFmtId="0" fontId="15" fillId="0" borderId="0" xfId="1" applyFont="1"/>
    <xf numFmtId="0" fontId="2" fillId="0" borderId="5" xfId="1" applyFont="1" applyBorder="1"/>
    <xf numFmtId="166" fontId="2" fillId="0" borderId="5" xfId="1" applyNumberFormat="1" applyFont="1" applyFill="1" applyBorder="1"/>
    <xf numFmtId="0" fontId="16" fillId="0" borderId="0" xfId="1" applyFont="1" applyFill="1"/>
    <xf numFmtId="0" fontId="16" fillId="2" borderId="0" xfId="1" applyFont="1" applyFill="1"/>
    <xf numFmtId="165" fontId="4" fillId="0" borderId="0" xfId="1" applyNumberFormat="1" applyFont="1" applyFill="1"/>
    <xf numFmtId="164" fontId="4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>
      <selection activeCell="B6" sqref="B6"/>
    </sheetView>
  </sheetViews>
  <sheetFormatPr defaultRowHeight="12.75"/>
  <cols>
    <col min="1" max="1" width="41.85546875" style="3" customWidth="1"/>
    <col min="2" max="2" width="14" style="85" customWidth="1"/>
    <col min="3" max="3" width="12" style="86" hidden="1" customWidth="1"/>
    <col min="4" max="4" width="14.85546875" style="87" customWidth="1"/>
    <col min="5" max="5" width="14.42578125" style="3" customWidth="1"/>
    <col min="6" max="6" width="13.140625" style="3" customWidth="1"/>
    <col min="7" max="7" width="13.140625" style="88" customWidth="1"/>
    <col min="8" max="256" width="9.140625" style="3"/>
    <col min="257" max="257" width="41.85546875" style="3" customWidth="1"/>
    <col min="258" max="258" width="14" style="3" customWidth="1"/>
    <col min="259" max="259" width="0" style="3" hidden="1" customWidth="1"/>
    <col min="260" max="260" width="14.85546875" style="3" customWidth="1"/>
    <col min="261" max="261" width="14.42578125" style="3" customWidth="1"/>
    <col min="262" max="263" width="13.140625" style="3" customWidth="1"/>
    <col min="264" max="512" width="9.140625" style="3"/>
    <col min="513" max="513" width="41.85546875" style="3" customWidth="1"/>
    <col min="514" max="514" width="14" style="3" customWidth="1"/>
    <col min="515" max="515" width="0" style="3" hidden="1" customWidth="1"/>
    <col min="516" max="516" width="14.85546875" style="3" customWidth="1"/>
    <col min="517" max="517" width="14.42578125" style="3" customWidth="1"/>
    <col min="518" max="519" width="13.140625" style="3" customWidth="1"/>
    <col min="520" max="768" width="9.140625" style="3"/>
    <col min="769" max="769" width="41.85546875" style="3" customWidth="1"/>
    <col min="770" max="770" width="14" style="3" customWidth="1"/>
    <col min="771" max="771" width="0" style="3" hidden="1" customWidth="1"/>
    <col min="772" max="772" width="14.85546875" style="3" customWidth="1"/>
    <col min="773" max="773" width="14.42578125" style="3" customWidth="1"/>
    <col min="774" max="775" width="13.140625" style="3" customWidth="1"/>
    <col min="776" max="1024" width="9.140625" style="3"/>
    <col min="1025" max="1025" width="41.85546875" style="3" customWidth="1"/>
    <col min="1026" max="1026" width="14" style="3" customWidth="1"/>
    <col min="1027" max="1027" width="0" style="3" hidden="1" customWidth="1"/>
    <col min="1028" max="1028" width="14.85546875" style="3" customWidth="1"/>
    <col min="1029" max="1029" width="14.42578125" style="3" customWidth="1"/>
    <col min="1030" max="1031" width="13.140625" style="3" customWidth="1"/>
    <col min="1032" max="1280" width="9.140625" style="3"/>
    <col min="1281" max="1281" width="41.85546875" style="3" customWidth="1"/>
    <col min="1282" max="1282" width="14" style="3" customWidth="1"/>
    <col min="1283" max="1283" width="0" style="3" hidden="1" customWidth="1"/>
    <col min="1284" max="1284" width="14.85546875" style="3" customWidth="1"/>
    <col min="1285" max="1285" width="14.42578125" style="3" customWidth="1"/>
    <col min="1286" max="1287" width="13.140625" style="3" customWidth="1"/>
    <col min="1288" max="1536" width="9.140625" style="3"/>
    <col min="1537" max="1537" width="41.85546875" style="3" customWidth="1"/>
    <col min="1538" max="1538" width="14" style="3" customWidth="1"/>
    <col min="1539" max="1539" width="0" style="3" hidden="1" customWidth="1"/>
    <col min="1540" max="1540" width="14.85546875" style="3" customWidth="1"/>
    <col min="1541" max="1541" width="14.42578125" style="3" customWidth="1"/>
    <col min="1542" max="1543" width="13.140625" style="3" customWidth="1"/>
    <col min="1544" max="1792" width="9.140625" style="3"/>
    <col min="1793" max="1793" width="41.85546875" style="3" customWidth="1"/>
    <col min="1794" max="1794" width="14" style="3" customWidth="1"/>
    <col min="1795" max="1795" width="0" style="3" hidden="1" customWidth="1"/>
    <col min="1796" max="1796" width="14.85546875" style="3" customWidth="1"/>
    <col min="1797" max="1797" width="14.42578125" style="3" customWidth="1"/>
    <col min="1798" max="1799" width="13.140625" style="3" customWidth="1"/>
    <col min="1800" max="2048" width="9.140625" style="3"/>
    <col min="2049" max="2049" width="41.85546875" style="3" customWidth="1"/>
    <col min="2050" max="2050" width="14" style="3" customWidth="1"/>
    <col min="2051" max="2051" width="0" style="3" hidden="1" customWidth="1"/>
    <col min="2052" max="2052" width="14.85546875" style="3" customWidth="1"/>
    <col min="2053" max="2053" width="14.42578125" style="3" customWidth="1"/>
    <col min="2054" max="2055" width="13.140625" style="3" customWidth="1"/>
    <col min="2056" max="2304" width="9.140625" style="3"/>
    <col min="2305" max="2305" width="41.85546875" style="3" customWidth="1"/>
    <col min="2306" max="2306" width="14" style="3" customWidth="1"/>
    <col min="2307" max="2307" width="0" style="3" hidden="1" customWidth="1"/>
    <col min="2308" max="2308" width="14.85546875" style="3" customWidth="1"/>
    <col min="2309" max="2309" width="14.42578125" style="3" customWidth="1"/>
    <col min="2310" max="2311" width="13.140625" style="3" customWidth="1"/>
    <col min="2312" max="2560" width="9.140625" style="3"/>
    <col min="2561" max="2561" width="41.85546875" style="3" customWidth="1"/>
    <col min="2562" max="2562" width="14" style="3" customWidth="1"/>
    <col min="2563" max="2563" width="0" style="3" hidden="1" customWidth="1"/>
    <col min="2564" max="2564" width="14.85546875" style="3" customWidth="1"/>
    <col min="2565" max="2565" width="14.42578125" style="3" customWidth="1"/>
    <col min="2566" max="2567" width="13.140625" style="3" customWidth="1"/>
    <col min="2568" max="2816" width="9.140625" style="3"/>
    <col min="2817" max="2817" width="41.85546875" style="3" customWidth="1"/>
    <col min="2818" max="2818" width="14" style="3" customWidth="1"/>
    <col min="2819" max="2819" width="0" style="3" hidden="1" customWidth="1"/>
    <col min="2820" max="2820" width="14.85546875" style="3" customWidth="1"/>
    <col min="2821" max="2821" width="14.42578125" style="3" customWidth="1"/>
    <col min="2822" max="2823" width="13.140625" style="3" customWidth="1"/>
    <col min="2824" max="3072" width="9.140625" style="3"/>
    <col min="3073" max="3073" width="41.85546875" style="3" customWidth="1"/>
    <col min="3074" max="3074" width="14" style="3" customWidth="1"/>
    <col min="3075" max="3075" width="0" style="3" hidden="1" customWidth="1"/>
    <col min="3076" max="3076" width="14.85546875" style="3" customWidth="1"/>
    <col min="3077" max="3077" width="14.42578125" style="3" customWidth="1"/>
    <col min="3078" max="3079" width="13.140625" style="3" customWidth="1"/>
    <col min="3080" max="3328" width="9.140625" style="3"/>
    <col min="3329" max="3329" width="41.85546875" style="3" customWidth="1"/>
    <col min="3330" max="3330" width="14" style="3" customWidth="1"/>
    <col min="3331" max="3331" width="0" style="3" hidden="1" customWidth="1"/>
    <col min="3332" max="3332" width="14.85546875" style="3" customWidth="1"/>
    <col min="3333" max="3333" width="14.42578125" style="3" customWidth="1"/>
    <col min="3334" max="3335" width="13.140625" style="3" customWidth="1"/>
    <col min="3336" max="3584" width="9.140625" style="3"/>
    <col min="3585" max="3585" width="41.85546875" style="3" customWidth="1"/>
    <col min="3586" max="3586" width="14" style="3" customWidth="1"/>
    <col min="3587" max="3587" width="0" style="3" hidden="1" customWidth="1"/>
    <col min="3588" max="3588" width="14.85546875" style="3" customWidth="1"/>
    <col min="3589" max="3589" width="14.42578125" style="3" customWidth="1"/>
    <col min="3590" max="3591" width="13.140625" style="3" customWidth="1"/>
    <col min="3592" max="3840" width="9.140625" style="3"/>
    <col min="3841" max="3841" width="41.85546875" style="3" customWidth="1"/>
    <col min="3842" max="3842" width="14" style="3" customWidth="1"/>
    <col min="3843" max="3843" width="0" style="3" hidden="1" customWidth="1"/>
    <col min="3844" max="3844" width="14.85546875" style="3" customWidth="1"/>
    <col min="3845" max="3845" width="14.42578125" style="3" customWidth="1"/>
    <col min="3846" max="3847" width="13.140625" style="3" customWidth="1"/>
    <col min="3848" max="4096" width="9.140625" style="3"/>
    <col min="4097" max="4097" width="41.85546875" style="3" customWidth="1"/>
    <col min="4098" max="4098" width="14" style="3" customWidth="1"/>
    <col min="4099" max="4099" width="0" style="3" hidden="1" customWidth="1"/>
    <col min="4100" max="4100" width="14.85546875" style="3" customWidth="1"/>
    <col min="4101" max="4101" width="14.42578125" style="3" customWidth="1"/>
    <col min="4102" max="4103" width="13.140625" style="3" customWidth="1"/>
    <col min="4104" max="4352" width="9.140625" style="3"/>
    <col min="4353" max="4353" width="41.85546875" style="3" customWidth="1"/>
    <col min="4354" max="4354" width="14" style="3" customWidth="1"/>
    <col min="4355" max="4355" width="0" style="3" hidden="1" customWidth="1"/>
    <col min="4356" max="4356" width="14.85546875" style="3" customWidth="1"/>
    <col min="4357" max="4357" width="14.42578125" style="3" customWidth="1"/>
    <col min="4358" max="4359" width="13.140625" style="3" customWidth="1"/>
    <col min="4360" max="4608" width="9.140625" style="3"/>
    <col min="4609" max="4609" width="41.85546875" style="3" customWidth="1"/>
    <col min="4610" max="4610" width="14" style="3" customWidth="1"/>
    <col min="4611" max="4611" width="0" style="3" hidden="1" customWidth="1"/>
    <col min="4612" max="4612" width="14.85546875" style="3" customWidth="1"/>
    <col min="4613" max="4613" width="14.42578125" style="3" customWidth="1"/>
    <col min="4614" max="4615" width="13.140625" style="3" customWidth="1"/>
    <col min="4616" max="4864" width="9.140625" style="3"/>
    <col min="4865" max="4865" width="41.85546875" style="3" customWidth="1"/>
    <col min="4866" max="4866" width="14" style="3" customWidth="1"/>
    <col min="4867" max="4867" width="0" style="3" hidden="1" customWidth="1"/>
    <col min="4868" max="4868" width="14.85546875" style="3" customWidth="1"/>
    <col min="4869" max="4869" width="14.42578125" style="3" customWidth="1"/>
    <col min="4870" max="4871" width="13.140625" style="3" customWidth="1"/>
    <col min="4872" max="5120" width="9.140625" style="3"/>
    <col min="5121" max="5121" width="41.85546875" style="3" customWidth="1"/>
    <col min="5122" max="5122" width="14" style="3" customWidth="1"/>
    <col min="5123" max="5123" width="0" style="3" hidden="1" customWidth="1"/>
    <col min="5124" max="5124" width="14.85546875" style="3" customWidth="1"/>
    <col min="5125" max="5125" width="14.42578125" style="3" customWidth="1"/>
    <col min="5126" max="5127" width="13.140625" style="3" customWidth="1"/>
    <col min="5128" max="5376" width="9.140625" style="3"/>
    <col min="5377" max="5377" width="41.85546875" style="3" customWidth="1"/>
    <col min="5378" max="5378" width="14" style="3" customWidth="1"/>
    <col min="5379" max="5379" width="0" style="3" hidden="1" customWidth="1"/>
    <col min="5380" max="5380" width="14.85546875" style="3" customWidth="1"/>
    <col min="5381" max="5381" width="14.42578125" style="3" customWidth="1"/>
    <col min="5382" max="5383" width="13.140625" style="3" customWidth="1"/>
    <col min="5384" max="5632" width="9.140625" style="3"/>
    <col min="5633" max="5633" width="41.85546875" style="3" customWidth="1"/>
    <col min="5634" max="5634" width="14" style="3" customWidth="1"/>
    <col min="5635" max="5635" width="0" style="3" hidden="1" customWidth="1"/>
    <col min="5636" max="5636" width="14.85546875" style="3" customWidth="1"/>
    <col min="5637" max="5637" width="14.42578125" style="3" customWidth="1"/>
    <col min="5638" max="5639" width="13.140625" style="3" customWidth="1"/>
    <col min="5640" max="5888" width="9.140625" style="3"/>
    <col min="5889" max="5889" width="41.85546875" style="3" customWidth="1"/>
    <col min="5890" max="5890" width="14" style="3" customWidth="1"/>
    <col min="5891" max="5891" width="0" style="3" hidden="1" customWidth="1"/>
    <col min="5892" max="5892" width="14.85546875" style="3" customWidth="1"/>
    <col min="5893" max="5893" width="14.42578125" style="3" customWidth="1"/>
    <col min="5894" max="5895" width="13.140625" style="3" customWidth="1"/>
    <col min="5896" max="6144" width="9.140625" style="3"/>
    <col min="6145" max="6145" width="41.85546875" style="3" customWidth="1"/>
    <col min="6146" max="6146" width="14" style="3" customWidth="1"/>
    <col min="6147" max="6147" width="0" style="3" hidden="1" customWidth="1"/>
    <col min="6148" max="6148" width="14.85546875" style="3" customWidth="1"/>
    <col min="6149" max="6149" width="14.42578125" style="3" customWidth="1"/>
    <col min="6150" max="6151" width="13.140625" style="3" customWidth="1"/>
    <col min="6152" max="6400" width="9.140625" style="3"/>
    <col min="6401" max="6401" width="41.85546875" style="3" customWidth="1"/>
    <col min="6402" max="6402" width="14" style="3" customWidth="1"/>
    <col min="6403" max="6403" width="0" style="3" hidden="1" customWidth="1"/>
    <col min="6404" max="6404" width="14.85546875" style="3" customWidth="1"/>
    <col min="6405" max="6405" width="14.42578125" style="3" customWidth="1"/>
    <col min="6406" max="6407" width="13.140625" style="3" customWidth="1"/>
    <col min="6408" max="6656" width="9.140625" style="3"/>
    <col min="6657" max="6657" width="41.85546875" style="3" customWidth="1"/>
    <col min="6658" max="6658" width="14" style="3" customWidth="1"/>
    <col min="6659" max="6659" width="0" style="3" hidden="1" customWidth="1"/>
    <col min="6660" max="6660" width="14.85546875" style="3" customWidth="1"/>
    <col min="6661" max="6661" width="14.42578125" style="3" customWidth="1"/>
    <col min="6662" max="6663" width="13.140625" style="3" customWidth="1"/>
    <col min="6664" max="6912" width="9.140625" style="3"/>
    <col min="6913" max="6913" width="41.85546875" style="3" customWidth="1"/>
    <col min="6914" max="6914" width="14" style="3" customWidth="1"/>
    <col min="6915" max="6915" width="0" style="3" hidden="1" customWidth="1"/>
    <col min="6916" max="6916" width="14.85546875" style="3" customWidth="1"/>
    <col min="6917" max="6917" width="14.42578125" style="3" customWidth="1"/>
    <col min="6918" max="6919" width="13.140625" style="3" customWidth="1"/>
    <col min="6920" max="7168" width="9.140625" style="3"/>
    <col min="7169" max="7169" width="41.85546875" style="3" customWidth="1"/>
    <col min="7170" max="7170" width="14" style="3" customWidth="1"/>
    <col min="7171" max="7171" width="0" style="3" hidden="1" customWidth="1"/>
    <col min="7172" max="7172" width="14.85546875" style="3" customWidth="1"/>
    <col min="7173" max="7173" width="14.42578125" style="3" customWidth="1"/>
    <col min="7174" max="7175" width="13.140625" style="3" customWidth="1"/>
    <col min="7176" max="7424" width="9.140625" style="3"/>
    <col min="7425" max="7425" width="41.85546875" style="3" customWidth="1"/>
    <col min="7426" max="7426" width="14" style="3" customWidth="1"/>
    <col min="7427" max="7427" width="0" style="3" hidden="1" customWidth="1"/>
    <col min="7428" max="7428" width="14.85546875" style="3" customWidth="1"/>
    <col min="7429" max="7429" width="14.42578125" style="3" customWidth="1"/>
    <col min="7430" max="7431" width="13.140625" style="3" customWidth="1"/>
    <col min="7432" max="7680" width="9.140625" style="3"/>
    <col min="7681" max="7681" width="41.85546875" style="3" customWidth="1"/>
    <col min="7682" max="7682" width="14" style="3" customWidth="1"/>
    <col min="7683" max="7683" width="0" style="3" hidden="1" customWidth="1"/>
    <col min="7684" max="7684" width="14.85546875" style="3" customWidth="1"/>
    <col min="7685" max="7685" width="14.42578125" style="3" customWidth="1"/>
    <col min="7686" max="7687" width="13.140625" style="3" customWidth="1"/>
    <col min="7688" max="7936" width="9.140625" style="3"/>
    <col min="7937" max="7937" width="41.85546875" style="3" customWidth="1"/>
    <col min="7938" max="7938" width="14" style="3" customWidth="1"/>
    <col min="7939" max="7939" width="0" style="3" hidden="1" customWidth="1"/>
    <col min="7940" max="7940" width="14.85546875" style="3" customWidth="1"/>
    <col min="7941" max="7941" width="14.42578125" style="3" customWidth="1"/>
    <col min="7942" max="7943" width="13.140625" style="3" customWidth="1"/>
    <col min="7944" max="8192" width="9.140625" style="3"/>
    <col min="8193" max="8193" width="41.85546875" style="3" customWidth="1"/>
    <col min="8194" max="8194" width="14" style="3" customWidth="1"/>
    <col min="8195" max="8195" width="0" style="3" hidden="1" customWidth="1"/>
    <col min="8196" max="8196" width="14.85546875" style="3" customWidth="1"/>
    <col min="8197" max="8197" width="14.42578125" style="3" customWidth="1"/>
    <col min="8198" max="8199" width="13.140625" style="3" customWidth="1"/>
    <col min="8200" max="8448" width="9.140625" style="3"/>
    <col min="8449" max="8449" width="41.85546875" style="3" customWidth="1"/>
    <col min="8450" max="8450" width="14" style="3" customWidth="1"/>
    <col min="8451" max="8451" width="0" style="3" hidden="1" customWidth="1"/>
    <col min="8452" max="8452" width="14.85546875" style="3" customWidth="1"/>
    <col min="8453" max="8453" width="14.42578125" style="3" customWidth="1"/>
    <col min="8454" max="8455" width="13.140625" style="3" customWidth="1"/>
    <col min="8456" max="8704" width="9.140625" style="3"/>
    <col min="8705" max="8705" width="41.85546875" style="3" customWidth="1"/>
    <col min="8706" max="8706" width="14" style="3" customWidth="1"/>
    <col min="8707" max="8707" width="0" style="3" hidden="1" customWidth="1"/>
    <col min="8708" max="8708" width="14.85546875" style="3" customWidth="1"/>
    <col min="8709" max="8709" width="14.42578125" style="3" customWidth="1"/>
    <col min="8710" max="8711" width="13.140625" style="3" customWidth="1"/>
    <col min="8712" max="8960" width="9.140625" style="3"/>
    <col min="8961" max="8961" width="41.85546875" style="3" customWidth="1"/>
    <col min="8962" max="8962" width="14" style="3" customWidth="1"/>
    <col min="8963" max="8963" width="0" style="3" hidden="1" customWidth="1"/>
    <col min="8964" max="8964" width="14.85546875" style="3" customWidth="1"/>
    <col min="8965" max="8965" width="14.42578125" style="3" customWidth="1"/>
    <col min="8966" max="8967" width="13.140625" style="3" customWidth="1"/>
    <col min="8968" max="9216" width="9.140625" style="3"/>
    <col min="9217" max="9217" width="41.85546875" style="3" customWidth="1"/>
    <col min="9218" max="9218" width="14" style="3" customWidth="1"/>
    <col min="9219" max="9219" width="0" style="3" hidden="1" customWidth="1"/>
    <col min="9220" max="9220" width="14.85546875" style="3" customWidth="1"/>
    <col min="9221" max="9221" width="14.42578125" style="3" customWidth="1"/>
    <col min="9222" max="9223" width="13.140625" style="3" customWidth="1"/>
    <col min="9224" max="9472" width="9.140625" style="3"/>
    <col min="9473" max="9473" width="41.85546875" style="3" customWidth="1"/>
    <col min="9474" max="9474" width="14" style="3" customWidth="1"/>
    <col min="9475" max="9475" width="0" style="3" hidden="1" customWidth="1"/>
    <col min="9476" max="9476" width="14.85546875" style="3" customWidth="1"/>
    <col min="9477" max="9477" width="14.42578125" style="3" customWidth="1"/>
    <col min="9478" max="9479" width="13.140625" style="3" customWidth="1"/>
    <col min="9480" max="9728" width="9.140625" style="3"/>
    <col min="9729" max="9729" width="41.85546875" style="3" customWidth="1"/>
    <col min="9730" max="9730" width="14" style="3" customWidth="1"/>
    <col min="9731" max="9731" width="0" style="3" hidden="1" customWidth="1"/>
    <col min="9732" max="9732" width="14.85546875" style="3" customWidth="1"/>
    <col min="9733" max="9733" width="14.42578125" style="3" customWidth="1"/>
    <col min="9734" max="9735" width="13.140625" style="3" customWidth="1"/>
    <col min="9736" max="9984" width="9.140625" style="3"/>
    <col min="9985" max="9985" width="41.85546875" style="3" customWidth="1"/>
    <col min="9986" max="9986" width="14" style="3" customWidth="1"/>
    <col min="9987" max="9987" width="0" style="3" hidden="1" customWidth="1"/>
    <col min="9988" max="9988" width="14.85546875" style="3" customWidth="1"/>
    <col min="9989" max="9989" width="14.42578125" style="3" customWidth="1"/>
    <col min="9990" max="9991" width="13.140625" style="3" customWidth="1"/>
    <col min="9992" max="10240" width="9.140625" style="3"/>
    <col min="10241" max="10241" width="41.85546875" style="3" customWidth="1"/>
    <col min="10242" max="10242" width="14" style="3" customWidth="1"/>
    <col min="10243" max="10243" width="0" style="3" hidden="1" customWidth="1"/>
    <col min="10244" max="10244" width="14.85546875" style="3" customWidth="1"/>
    <col min="10245" max="10245" width="14.42578125" style="3" customWidth="1"/>
    <col min="10246" max="10247" width="13.140625" style="3" customWidth="1"/>
    <col min="10248" max="10496" width="9.140625" style="3"/>
    <col min="10497" max="10497" width="41.85546875" style="3" customWidth="1"/>
    <col min="10498" max="10498" width="14" style="3" customWidth="1"/>
    <col min="10499" max="10499" width="0" style="3" hidden="1" customWidth="1"/>
    <col min="10500" max="10500" width="14.85546875" style="3" customWidth="1"/>
    <col min="10501" max="10501" width="14.42578125" style="3" customWidth="1"/>
    <col min="10502" max="10503" width="13.140625" style="3" customWidth="1"/>
    <col min="10504" max="10752" width="9.140625" style="3"/>
    <col min="10753" max="10753" width="41.85546875" style="3" customWidth="1"/>
    <col min="10754" max="10754" width="14" style="3" customWidth="1"/>
    <col min="10755" max="10755" width="0" style="3" hidden="1" customWidth="1"/>
    <col min="10756" max="10756" width="14.85546875" style="3" customWidth="1"/>
    <col min="10757" max="10757" width="14.42578125" style="3" customWidth="1"/>
    <col min="10758" max="10759" width="13.140625" style="3" customWidth="1"/>
    <col min="10760" max="11008" width="9.140625" style="3"/>
    <col min="11009" max="11009" width="41.85546875" style="3" customWidth="1"/>
    <col min="11010" max="11010" width="14" style="3" customWidth="1"/>
    <col min="11011" max="11011" width="0" style="3" hidden="1" customWidth="1"/>
    <col min="11012" max="11012" width="14.85546875" style="3" customWidth="1"/>
    <col min="11013" max="11013" width="14.42578125" style="3" customWidth="1"/>
    <col min="11014" max="11015" width="13.140625" style="3" customWidth="1"/>
    <col min="11016" max="11264" width="9.140625" style="3"/>
    <col min="11265" max="11265" width="41.85546875" style="3" customWidth="1"/>
    <col min="11266" max="11266" width="14" style="3" customWidth="1"/>
    <col min="11267" max="11267" width="0" style="3" hidden="1" customWidth="1"/>
    <col min="11268" max="11268" width="14.85546875" style="3" customWidth="1"/>
    <col min="11269" max="11269" width="14.42578125" style="3" customWidth="1"/>
    <col min="11270" max="11271" width="13.140625" style="3" customWidth="1"/>
    <col min="11272" max="11520" width="9.140625" style="3"/>
    <col min="11521" max="11521" width="41.85546875" style="3" customWidth="1"/>
    <col min="11522" max="11522" width="14" style="3" customWidth="1"/>
    <col min="11523" max="11523" width="0" style="3" hidden="1" customWidth="1"/>
    <col min="11524" max="11524" width="14.85546875" style="3" customWidth="1"/>
    <col min="11525" max="11525" width="14.42578125" style="3" customWidth="1"/>
    <col min="11526" max="11527" width="13.140625" style="3" customWidth="1"/>
    <col min="11528" max="11776" width="9.140625" style="3"/>
    <col min="11777" max="11777" width="41.85546875" style="3" customWidth="1"/>
    <col min="11778" max="11778" width="14" style="3" customWidth="1"/>
    <col min="11779" max="11779" width="0" style="3" hidden="1" customWidth="1"/>
    <col min="11780" max="11780" width="14.85546875" style="3" customWidth="1"/>
    <col min="11781" max="11781" width="14.42578125" style="3" customWidth="1"/>
    <col min="11782" max="11783" width="13.140625" style="3" customWidth="1"/>
    <col min="11784" max="12032" width="9.140625" style="3"/>
    <col min="12033" max="12033" width="41.85546875" style="3" customWidth="1"/>
    <col min="12034" max="12034" width="14" style="3" customWidth="1"/>
    <col min="12035" max="12035" width="0" style="3" hidden="1" customWidth="1"/>
    <col min="12036" max="12036" width="14.85546875" style="3" customWidth="1"/>
    <col min="12037" max="12037" width="14.42578125" style="3" customWidth="1"/>
    <col min="12038" max="12039" width="13.140625" style="3" customWidth="1"/>
    <col min="12040" max="12288" width="9.140625" style="3"/>
    <col min="12289" max="12289" width="41.85546875" style="3" customWidth="1"/>
    <col min="12290" max="12290" width="14" style="3" customWidth="1"/>
    <col min="12291" max="12291" width="0" style="3" hidden="1" customWidth="1"/>
    <col min="12292" max="12292" width="14.85546875" style="3" customWidth="1"/>
    <col min="12293" max="12293" width="14.42578125" style="3" customWidth="1"/>
    <col min="12294" max="12295" width="13.140625" style="3" customWidth="1"/>
    <col min="12296" max="12544" width="9.140625" style="3"/>
    <col min="12545" max="12545" width="41.85546875" style="3" customWidth="1"/>
    <col min="12546" max="12546" width="14" style="3" customWidth="1"/>
    <col min="12547" max="12547" width="0" style="3" hidden="1" customWidth="1"/>
    <col min="12548" max="12548" width="14.85546875" style="3" customWidth="1"/>
    <col min="12549" max="12549" width="14.42578125" style="3" customWidth="1"/>
    <col min="12550" max="12551" width="13.140625" style="3" customWidth="1"/>
    <col min="12552" max="12800" width="9.140625" style="3"/>
    <col min="12801" max="12801" width="41.85546875" style="3" customWidth="1"/>
    <col min="12802" max="12802" width="14" style="3" customWidth="1"/>
    <col min="12803" max="12803" width="0" style="3" hidden="1" customWidth="1"/>
    <col min="12804" max="12804" width="14.85546875" style="3" customWidth="1"/>
    <col min="12805" max="12805" width="14.42578125" style="3" customWidth="1"/>
    <col min="12806" max="12807" width="13.140625" style="3" customWidth="1"/>
    <col min="12808" max="13056" width="9.140625" style="3"/>
    <col min="13057" max="13057" width="41.85546875" style="3" customWidth="1"/>
    <col min="13058" max="13058" width="14" style="3" customWidth="1"/>
    <col min="13059" max="13059" width="0" style="3" hidden="1" customWidth="1"/>
    <col min="13060" max="13060" width="14.85546875" style="3" customWidth="1"/>
    <col min="13061" max="13061" width="14.42578125" style="3" customWidth="1"/>
    <col min="13062" max="13063" width="13.140625" style="3" customWidth="1"/>
    <col min="13064" max="13312" width="9.140625" style="3"/>
    <col min="13313" max="13313" width="41.85546875" style="3" customWidth="1"/>
    <col min="13314" max="13314" width="14" style="3" customWidth="1"/>
    <col min="13315" max="13315" width="0" style="3" hidden="1" customWidth="1"/>
    <col min="13316" max="13316" width="14.85546875" style="3" customWidth="1"/>
    <col min="13317" max="13317" width="14.42578125" style="3" customWidth="1"/>
    <col min="13318" max="13319" width="13.140625" style="3" customWidth="1"/>
    <col min="13320" max="13568" width="9.140625" style="3"/>
    <col min="13569" max="13569" width="41.85546875" style="3" customWidth="1"/>
    <col min="13570" max="13570" width="14" style="3" customWidth="1"/>
    <col min="13571" max="13571" width="0" style="3" hidden="1" customWidth="1"/>
    <col min="13572" max="13572" width="14.85546875" style="3" customWidth="1"/>
    <col min="13573" max="13573" width="14.42578125" style="3" customWidth="1"/>
    <col min="13574" max="13575" width="13.140625" style="3" customWidth="1"/>
    <col min="13576" max="13824" width="9.140625" style="3"/>
    <col min="13825" max="13825" width="41.85546875" style="3" customWidth="1"/>
    <col min="13826" max="13826" width="14" style="3" customWidth="1"/>
    <col min="13827" max="13827" width="0" style="3" hidden="1" customWidth="1"/>
    <col min="13828" max="13828" width="14.85546875" style="3" customWidth="1"/>
    <col min="13829" max="13829" width="14.42578125" style="3" customWidth="1"/>
    <col min="13830" max="13831" width="13.140625" style="3" customWidth="1"/>
    <col min="13832" max="14080" width="9.140625" style="3"/>
    <col min="14081" max="14081" width="41.85546875" style="3" customWidth="1"/>
    <col min="14082" max="14082" width="14" style="3" customWidth="1"/>
    <col min="14083" max="14083" width="0" style="3" hidden="1" customWidth="1"/>
    <col min="14084" max="14084" width="14.85546875" style="3" customWidth="1"/>
    <col min="14085" max="14085" width="14.42578125" style="3" customWidth="1"/>
    <col min="14086" max="14087" width="13.140625" style="3" customWidth="1"/>
    <col min="14088" max="14336" width="9.140625" style="3"/>
    <col min="14337" max="14337" width="41.85546875" style="3" customWidth="1"/>
    <col min="14338" max="14338" width="14" style="3" customWidth="1"/>
    <col min="14339" max="14339" width="0" style="3" hidden="1" customWidth="1"/>
    <col min="14340" max="14340" width="14.85546875" style="3" customWidth="1"/>
    <col min="14341" max="14341" width="14.42578125" style="3" customWidth="1"/>
    <col min="14342" max="14343" width="13.140625" style="3" customWidth="1"/>
    <col min="14344" max="14592" width="9.140625" style="3"/>
    <col min="14593" max="14593" width="41.85546875" style="3" customWidth="1"/>
    <col min="14594" max="14594" width="14" style="3" customWidth="1"/>
    <col min="14595" max="14595" width="0" style="3" hidden="1" customWidth="1"/>
    <col min="14596" max="14596" width="14.85546875" style="3" customWidth="1"/>
    <col min="14597" max="14597" width="14.42578125" style="3" customWidth="1"/>
    <col min="14598" max="14599" width="13.140625" style="3" customWidth="1"/>
    <col min="14600" max="14848" width="9.140625" style="3"/>
    <col min="14849" max="14849" width="41.85546875" style="3" customWidth="1"/>
    <col min="14850" max="14850" width="14" style="3" customWidth="1"/>
    <col min="14851" max="14851" width="0" style="3" hidden="1" customWidth="1"/>
    <col min="14852" max="14852" width="14.85546875" style="3" customWidth="1"/>
    <col min="14853" max="14853" width="14.42578125" style="3" customWidth="1"/>
    <col min="14854" max="14855" width="13.140625" style="3" customWidth="1"/>
    <col min="14856" max="15104" width="9.140625" style="3"/>
    <col min="15105" max="15105" width="41.85546875" style="3" customWidth="1"/>
    <col min="15106" max="15106" width="14" style="3" customWidth="1"/>
    <col min="15107" max="15107" width="0" style="3" hidden="1" customWidth="1"/>
    <col min="15108" max="15108" width="14.85546875" style="3" customWidth="1"/>
    <col min="15109" max="15109" width="14.42578125" style="3" customWidth="1"/>
    <col min="15110" max="15111" width="13.140625" style="3" customWidth="1"/>
    <col min="15112" max="15360" width="9.140625" style="3"/>
    <col min="15361" max="15361" width="41.85546875" style="3" customWidth="1"/>
    <col min="15362" max="15362" width="14" style="3" customWidth="1"/>
    <col min="15363" max="15363" width="0" style="3" hidden="1" customWidth="1"/>
    <col min="15364" max="15364" width="14.85546875" style="3" customWidth="1"/>
    <col min="15365" max="15365" width="14.42578125" style="3" customWidth="1"/>
    <col min="15366" max="15367" width="13.140625" style="3" customWidth="1"/>
    <col min="15368" max="15616" width="9.140625" style="3"/>
    <col min="15617" max="15617" width="41.85546875" style="3" customWidth="1"/>
    <col min="15618" max="15618" width="14" style="3" customWidth="1"/>
    <col min="15619" max="15619" width="0" style="3" hidden="1" customWidth="1"/>
    <col min="15620" max="15620" width="14.85546875" style="3" customWidth="1"/>
    <col min="15621" max="15621" width="14.42578125" style="3" customWidth="1"/>
    <col min="15622" max="15623" width="13.140625" style="3" customWidth="1"/>
    <col min="15624" max="15872" width="9.140625" style="3"/>
    <col min="15873" max="15873" width="41.85546875" style="3" customWidth="1"/>
    <col min="15874" max="15874" width="14" style="3" customWidth="1"/>
    <col min="15875" max="15875" width="0" style="3" hidden="1" customWidth="1"/>
    <col min="15876" max="15876" width="14.85546875" style="3" customWidth="1"/>
    <col min="15877" max="15877" width="14.42578125" style="3" customWidth="1"/>
    <col min="15878" max="15879" width="13.140625" style="3" customWidth="1"/>
    <col min="15880" max="16128" width="9.140625" style="3"/>
    <col min="16129" max="16129" width="41.85546875" style="3" customWidth="1"/>
    <col min="16130" max="16130" width="14" style="3" customWidth="1"/>
    <col min="16131" max="16131" width="0" style="3" hidden="1" customWidth="1"/>
    <col min="16132" max="16132" width="14.85546875" style="3" customWidth="1"/>
    <col min="16133" max="16133" width="14.42578125" style="3" customWidth="1"/>
    <col min="16134" max="16135" width="13.140625" style="3" customWidth="1"/>
    <col min="16136" max="16384" width="9.140625" style="3"/>
  </cols>
  <sheetData>
    <row r="1" spans="1:7" ht="15">
      <c r="A1" s="1"/>
      <c r="B1" s="1"/>
      <c r="C1" s="1"/>
      <c r="D1" s="1"/>
      <c r="E1" s="1"/>
      <c r="F1" s="1"/>
      <c r="G1" s="2"/>
    </row>
    <row r="2" spans="1:7" ht="34.5" customHeight="1">
      <c r="A2" s="4" t="s">
        <v>0</v>
      </c>
      <c r="B2" s="4"/>
      <c r="C2" s="4"/>
      <c r="D2" s="4"/>
      <c r="E2" s="4"/>
      <c r="F2" s="4"/>
      <c r="G2" s="5"/>
    </row>
    <row r="3" spans="1:7" ht="15">
      <c r="A3" s="6"/>
      <c r="B3" s="7"/>
      <c r="C3" s="8"/>
      <c r="D3" s="9"/>
      <c r="E3" s="10"/>
      <c r="F3" s="10"/>
      <c r="G3" s="2"/>
    </row>
    <row r="4" spans="1:7" ht="16.5" customHeight="1">
      <c r="A4" s="11" t="s">
        <v>1</v>
      </c>
      <c r="B4" s="12" t="s">
        <v>2</v>
      </c>
      <c r="C4" s="13"/>
      <c r="D4" s="14" t="s">
        <v>3</v>
      </c>
      <c r="E4" s="15" t="s">
        <v>4</v>
      </c>
      <c r="F4" s="16" t="s">
        <v>5</v>
      </c>
      <c r="G4" s="16" t="s">
        <v>6</v>
      </c>
    </row>
    <row r="5" spans="1:7" ht="69" customHeight="1">
      <c r="A5" s="17"/>
      <c r="B5" s="18"/>
      <c r="C5" s="19">
        <v>2014</v>
      </c>
      <c r="D5" s="20"/>
      <c r="E5" s="21"/>
      <c r="F5" s="22"/>
      <c r="G5" s="22"/>
    </row>
    <row r="6" spans="1:7" ht="15">
      <c r="A6" s="23" t="s">
        <v>7</v>
      </c>
      <c r="B6" s="24"/>
      <c r="C6" s="25"/>
      <c r="D6" s="26"/>
      <c r="E6" s="27"/>
      <c r="F6" s="28"/>
      <c r="G6" s="29"/>
    </row>
    <row r="7" spans="1:7" ht="16.5" customHeight="1">
      <c r="A7" s="30" t="s">
        <v>8</v>
      </c>
      <c r="B7" s="31">
        <v>535280</v>
      </c>
      <c r="C7" s="32">
        <v>167210.22</v>
      </c>
      <c r="D7" s="33">
        <v>319695.21999999997</v>
      </c>
      <c r="E7" s="33">
        <v>292876.27600000001</v>
      </c>
      <c r="F7" s="34">
        <f>E7/B7*100</f>
        <v>54.714593483784192</v>
      </c>
      <c r="G7" s="35">
        <f>E7/D7*100</f>
        <v>91.611090087615338</v>
      </c>
    </row>
    <row r="8" spans="1:7" ht="16.5" customHeight="1">
      <c r="A8" s="30" t="s">
        <v>9</v>
      </c>
      <c r="B8" s="31">
        <v>720</v>
      </c>
      <c r="C8" s="32">
        <v>404.84</v>
      </c>
      <c r="D8" s="33">
        <v>545.45000000000005</v>
      </c>
      <c r="E8" s="33">
        <v>1457.066</v>
      </c>
      <c r="F8" s="35" t="s">
        <v>10</v>
      </c>
      <c r="G8" s="35" t="s">
        <v>11</v>
      </c>
    </row>
    <row r="9" spans="1:7" ht="40.5" customHeight="1">
      <c r="A9" s="36" t="s">
        <v>12</v>
      </c>
      <c r="B9" s="31">
        <v>92286.5</v>
      </c>
      <c r="C9" s="32">
        <v>20231.5</v>
      </c>
      <c r="D9" s="33">
        <v>51861.5</v>
      </c>
      <c r="E9" s="33">
        <v>47066.311000000002</v>
      </c>
      <c r="F9" s="34">
        <f t="shared" ref="F9:F46" si="0">E9/B9*100</f>
        <v>51.000212382092727</v>
      </c>
      <c r="G9" s="35">
        <f t="shared" ref="G9:G46" si="1">E9/D9*100</f>
        <v>90.753855943233418</v>
      </c>
    </row>
    <row r="10" spans="1:7" s="6" customFormat="1" ht="17.25" customHeight="1">
      <c r="A10" s="10" t="s">
        <v>13</v>
      </c>
      <c r="B10" s="31">
        <f>B11+B15+B17</f>
        <v>231020</v>
      </c>
      <c r="C10" s="31">
        <f>C11+C15+C17</f>
        <v>77865.09</v>
      </c>
      <c r="D10" s="31">
        <f>D11+D15+D17</f>
        <v>154443.495</v>
      </c>
      <c r="E10" s="31">
        <f>E11+E15+E17+E16</f>
        <v>150584.90100000001</v>
      </c>
      <c r="F10" s="34">
        <f t="shared" si="0"/>
        <v>65.182625313825653</v>
      </c>
      <c r="G10" s="35">
        <f t="shared" si="1"/>
        <v>97.50161442539229</v>
      </c>
    </row>
    <row r="11" spans="1:7" s="42" customFormat="1" ht="15">
      <c r="A11" s="37" t="s">
        <v>14</v>
      </c>
      <c r="B11" s="38">
        <f>B12+B13</f>
        <v>146100</v>
      </c>
      <c r="C11" s="39">
        <f>C12+C13</f>
        <v>46241.72</v>
      </c>
      <c r="D11" s="39">
        <f>D12+D13</f>
        <v>91987.51</v>
      </c>
      <c r="E11" s="39">
        <f>E12+E13+E14</f>
        <v>87516.034</v>
      </c>
      <c r="F11" s="40">
        <f t="shared" si="0"/>
        <v>59.901460643394934</v>
      </c>
      <c r="G11" s="41">
        <f t="shared" si="1"/>
        <v>95.139040071853245</v>
      </c>
    </row>
    <row r="12" spans="1:7" s="42" customFormat="1" ht="30">
      <c r="A12" s="43" t="s">
        <v>15</v>
      </c>
      <c r="B12" s="38">
        <v>800</v>
      </c>
      <c r="C12" s="39">
        <v>113</v>
      </c>
      <c r="D12" s="44">
        <v>234.5</v>
      </c>
      <c r="E12" s="44">
        <v>5552.2359999999999</v>
      </c>
      <c r="F12" s="45" t="s">
        <v>16</v>
      </c>
      <c r="G12" s="41" t="s">
        <v>17</v>
      </c>
    </row>
    <row r="13" spans="1:7" s="42" customFormat="1" ht="15">
      <c r="A13" s="46" t="s">
        <v>18</v>
      </c>
      <c r="B13" s="38">
        <v>145300</v>
      </c>
      <c r="C13" s="47">
        <v>46128.72</v>
      </c>
      <c r="D13" s="44">
        <v>91753.01</v>
      </c>
      <c r="E13" s="44">
        <v>81333.153999999995</v>
      </c>
      <c r="F13" s="40">
        <f t="shared" si="0"/>
        <v>55.976017894012386</v>
      </c>
      <c r="G13" s="41">
        <f t="shared" si="1"/>
        <v>88.643581284145341</v>
      </c>
    </row>
    <row r="14" spans="1:7" s="42" customFormat="1" ht="15">
      <c r="A14" s="37" t="s">
        <v>19</v>
      </c>
      <c r="B14" s="38"/>
      <c r="C14" s="47"/>
      <c r="D14" s="44"/>
      <c r="E14" s="44">
        <v>630.64400000000001</v>
      </c>
      <c r="F14" s="40"/>
      <c r="G14" s="41"/>
    </row>
    <row r="15" spans="1:7" s="42" customFormat="1" ht="15">
      <c r="A15" s="48" t="s">
        <v>20</v>
      </c>
      <c r="B15" s="38">
        <v>120</v>
      </c>
      <c r="C15" s="47">
        <v>42.26</v>
      </c>
      <c r="D15" s="44">
        <v>69.125</v>
      </c>
      <c r="E15" s="44">
        <v>92.643000000000001</v>
      </c>
      <c r="F15" s="40">
        <f t="shared" si="0"/>
        <v>77.202500000000001</v>
      </c>
      <c r="G15" s="41">
        <f t="shared" si="1"/>
        <v>134.02242314647378</v>
      </c>
    </row>
    <row r="16" spans="1:7" s="42" customFormat="1" ht="60">
      <c r="A16" s="48" t="s">
        <v>21</v>
      </c>
      <c r="B16" s="38"/>
      <c r="C16" s="47"/>
      <c r="D16" s="44"/>
      <c r="E16" s="44">
        <v>-536.40300000000002</v>
      </c>
      <c r="F16" s="40"/>
      <c r="G16" s="41"/>
    </row>
    <row r="17" spans="1:7" s="42" customFormat="1" ht="15">
      <c r="A17" s="48" t="s">
        <v>22</v>
      </c>
      <c r="B17" s="38">
        <v>84800</v>
      </c>
      <c r="C17" s="47">
        <v>31581.11</v>
      </c>
      <c r="D17" s="44">
        <v>62386.86</v>
      </c>
      <c r="E17" s="44">
        <v>63512.627</v>
      </c>
      <c r="F17" s="40">
        <f t="shared" si="0"/>
        <v>74.896965801886793</v>
      </c>
      <c r="G17" s="41">
        <f t="shared" si="1"/>
        <v>101.80449376679641</v>
      </c>
    </row>
    <row r="18" spans="1:7" ht="15">
      <c r="A18" s="49" t="s">
        <v>23</v>
      </c>
      <c r="B18" s="31">
        <v>500</v>
      </c>
      <c r="C18" s="50">
        <v>143.26</v>
      </c>
      <c r="D18" s="33">
        <v>280.56</v>
      </c>
      <c r="E18" s="33">
        <v>361.86599999999999</v>
      </c>
      <c r="F18" s="34">
        <f t="shared" si="0"/>
        <v>72.373199999999997</v>
      </c>
      <c r="G18" s="35">
        <f t="shared" si="1"/>
        <v>128.97989734816082</v>
      </c>
    </row>
    <row r="19" spans="1:7" ht="16.5" customHeight="1">
      <c r="A19" s="30" t="s">
        <v>24</v>
      </c>
      <c r="B19" s="31">
        <v>150</v>
      </c>
      <c r="C19" s="50">
        <v>48</v>
      </c>
      <c r="D19" s="33">
        <v>84</v>
      </c>
      <c r="E19" s="33">
        <v>332.06799999999998</v>
      </c>
      <c r="F19" s="51" t="s">
        <v>25</v>
      </c>
      <c r="G19" s="35" t="s">
        <v>26</v>
      </c>
    </row>
    <row r="20" spans="1:7" ht="28.5" customHeight="1">
      <c r="A20" s="49" t="s">
        <v>27</v>
      </c>
      <c r="B20" s="31">
        <v>4000</v>
      </c>
      <c r="C20" s="50">
        <v>1700</v>
      </c>
      <c r="D20" s="33">
        <v>2550</v>
      </c>
      <c r="E20" s="33">
        <v>6054.5060000000003</v>
      </c>
      <c r="F20" s="34">
        <f t="shared" si="0"/>
        <v>151.36265</v>
      </c>
      <c r="G20" s="35" t="s">
        <v>28</v>
      </c>
    </row>
    <row r="21" spans="1:7" ht="77.25" customHeight="1">
      <c r="A21" s="49" t="s">
        <v>29</v>
      </c>
      <c r="B21" s="31">
        <v>7000</v>
      </c>
      <c r="C21" s="50">
        <v>2270</v>
      </c>
      <c r="D21" s="33">
        <v>4014</v>
      </c>
      <c r="E21" s="33">
        <v>4060.8389999999999</v>
      </c>
      <c r="F21" s="34">
        <f t="shared" si="0"/>
        <v>58.011985714285721</v>
      </c>
      <c r="G21" s="35">
        <f t="shared" si="1"/>
        <v>101.1668908819133</v>
      </c>
    </row>
    <row r="22" spans="1:7" ht="15" customHeight="1">
      <c r="A22" s="49" t="s">
        <v>30</v>
      </c>
      <c r="B22" s="31">
        <v>3500</v>
      </c>
      <c r="C22" s="50">
        <v>1577</v>
      </c>
      <c r="D22" s="33">
        <v>2377.5</v>
      </c>
      <c r="E22" s="33">
        <v>3160.3150000000001</v>
      </c>
      <c r="F22" s="34">
        <f t="shared" si="0"/>
        <v>90.294714285714278</v>
      </c>
      <c r="G22" s="35">
        <f t="shared" si="1"/>
        <v>132.92597266035753</v>
      </c>
    </row>
    <row r="23" spans="1:7" ht="15" customHeight="1">
      <c r="A23" s="52" t="s">
        <v>31</v>
      </c>
      <c r="B23" s="31">
        <v>4900</v>
      </c>
      <c r="C23" s="50">
        <v>1620</v>
      </c>
      <c r="D23" s="33">
        <v>2850</v>
      </c>
      <c r="E23" s="33">
        <v>2554.1529999999998</v>
      </c>
      <c r="F23" s="34">
        <f t="shared" si="0"/>
        <v>52.125571428571426</v>
      </c>
      <c r="G23" s="35">
        <f t="shared" si="1"/>
        <v>89.619403508771924</v>
      </c>
    </row>
    <row r="24" spans="1:7" s="58" customFormat="1" ht="15.75" customHeight="1">
      <c r="A24" s="53" t="s">
        <v>32</v>
      </c>
      <c r="B24" s="54">
        <f>B7+B8+B9+B10+B18+B19+B20+B21+B22+B23</f>
        <v>879356.5</v>
      </c>
      <c r="C24" s="55">
        <f>C7+C8+C9+C10+C18+C19+C20+C21+C22+C23</f>
        <v>273069.91000000003</v>
      </c>
      <c r="D24" s="54">
        <f>D7+D8+D9+D10+D18+D19+D20+D21+D22+D23</f>
        <v>538701.72500000009</v>
      </c>
      <c r="E24" s="54">
        <f>E7+E8+E9+E10+E18+E19+E20+E21+E22+E23</f>
        <v>508508.30099999998</v>
      </c>
      <c r="F24" s="56">
        <f t="shared" si="0"/>
        <v>57.827320432611792</v>
      </c>
      <c r="G24" s="57">
        <f t="shared" si="1"/>
        <v>94.395149931996201</v>
      </c>
    </row>
    <row r="25" spans="1:7" s="58" customFormat="1" ht="15" customHeight="1">
      <c r="A25" s="59" t="s">
        <v>33</v>
      </c>
      <c r="B25" s="31">
        <f>SUM(B26:B34)</f>
        <v>1277228.814</v>
      </c>
      <c r="C25" s="31">
        <f>SUM(C26:C34)</f>
        <v>388053.87100000004</v>
      </c>
      <c r="D25" s="31">
        <f>SUM(D26:D34)</f>
        <v>697015.78099999996</v>
      </c>
      <c r="E25" s="31">
        <f>SUM(E26:E34)</f>
        <v>628478.52300000004</v>
      </c>
      <c r="F25" s="34">
        <f t="shared" si="0"/>
        <v>49.206415961736987</v>
      </c>
      <c r="G25" s="35">
        <f t="shared" si="1"/>
        <v>90.167043578027688</v>
      </c>
    </row>
    <row r="26" spans="1:7" s="58" customFormat="1" ht="144" customHeight="1">
      <c r="A26" s="60" t="s">
        <v>34</v>
      </c>
      <c r="B26" s="61">
        <v>393644.2</v>
      </c>
      <c r="C26" s="61">
        <v>132787.06</v>
      </c>
      <c r="D26" s="61">
        <v>232870.40400000001</v>
      </c>
      <c r="E26" s="62">
        <v>200596.63399999999</v>
      </c>
      <c r="F26" s="34">
        <f t="shared" si="0"/>
        <v>50.958869456224676</v>
      </c>
      <c r="G26" s="35">
        <f t="shared" si="1"/>
        <v>86.140888045180702</v>
      </c>
    </row>
    <row r="27" spans="1:7" s="58" customFormat="1" ht="143.25" customHeight="1">
      <c r="A27" s="60" t="s">
        <v>35</v>
      </c>
      <c r="B27" s="61">
        <v>228905.5</v>
      </c>
      <c r="C27" s="61">
        <v>45278.400000000001</v>
      </c>
      <c r="D27" s="61">
        <v>64015.771999999997</v>
      </c>
      <c r="E27" s="62">
        <v>57453.351000000002</v>
      </c>
      <c r="F27" s="34">
        <f t="shared" si="0"/>
        <v>25.099157075736496</v>
      </c>
      <c r="G27" s="35">
        <f t="shared" si="1"/>
        <v>89.74874348152828</v>
      </c>
    </row>
    <row r="28" spans="1:7" s="58" customFormat="1" ht="327" customHeight="1">
      <c r="A28" s="63" t="s">
        <v>36</v>
      </c>
      <c r="B28" s="61">
        <v>28233.9</v>
      </c>
      <c r="C28" s="61">
        <v>8766.2000000000007</v>
      </c>
      <c r="D28" s="61">
        <v>15869.6</v>
      </c>
      <c r="E28" s="62">
        <v>14854.507</v>
      </c>
      <c r="F28" s="34">
        <f t="shared" si="0"/>
        <v>52.61231002447412</v>
      </c>
      <c r="G28" s="35">
        <f t="shared" si="1"/>
        <v>93.603537581287483</v>
      </c>
    </row>
    <row r="29" spans="1:7" s="58" customFormat="1" ht="93" customHeight="1">
      <c r="A29" s="60" t="s">
        <v>37</v>
      </c>
      <c r="B29" s="38">
        <v>242.6</v>
      </c>
      <c r="C29" s="61">
        <v>66.2</v>
      </c>
      <c r="D29" s="61">
        <v>151.1</v>
      </c>
      <c r="E29" s="62">
        <v>123.8</v>
      </c>
      <c r="F29" s="34">
        <f t="shared" si="0"/>
        <v>51.030502885408083</v>
      </c>
      <c r="G29" s="35">
        <f t="shared" si="1"/>
        <v>81.932495036399729</v>
      </c>
    </row>
    <row r="30" spans="1:7" s="58" customFormat="1" ht="43.5" customHeight="1">
      <c r="A30" s="60" t="s">
        <v>38</v>
      </c>
      <c r="B30" s="38">
        <v>292416.59999999998</v>
      </c>
      <c r="C30" s="61">
        <v>89258.1</v>
      </c>
      <c r="D30" s="61">
        <v>189165.9</v>
      </c>
      <c r="E30" s="62">
        <v>174845.1</v>
      </c>
      <c r="F30" s="34">
        <f t="shared" si="0"/>
        <v>59.793151278005432</v>
      </c>
      <c r="G30" s="35">
        <f t="shared" si="1"/>
        <v>92.429502357454496</v>
      </c>
    </row>
    <row r="31" spans="1:7" s="58" customFormat="1" ht="47.25" customHeight="1">
      <c r="A31" s="60" t="s">
        <v>39</v>
      </c>
      <c r="B31" s="38">
        <v>325906.7</v>
      </c>
      <c r="C31" s="61">
        <v>108631.6</v>
      </c>
      <c r="D31" s="61">
        <v>190108.3</v>
      </c>
      <c r="E31" s="62">
        <v>176528.85</v>
      </c>
      <c r="F31" s="34">
        <f t="shared" si="0"/>
        <v>54.165455941838573</v>
      </c>
      <c r="G31" s="35">
        <f t="shared" si="1"/>
        <v>92.85699256686847</v>
      </c>
    </row>
    <row r="32" spans="1:7" s="58" customFormat="1" ht="161.25" customHeight="1">
      <c r="A32" s="64" t="s">
        <v>40</v>
      </c>
      <c r="B32" s="38">
        <v>2087.4</v>
      </c>
      <c r="C32" s="61">
        <v>750</v>
      </c>
      <c r="D32" s="61">
        <v>1245.9000000000001</v>
      </c>
      <c r="E32" s="62">
        <v>1059.4069999999999</v>
      </c>
      <c r="F32" s="34">
        <f t="shared" si="0"/>
        <v>50.752467184056712</v>
      </c>
      <c r="G32" s="35">
        <f t="shared" si="1"/>
        <v>85.031463199293668</v>
      </c>
    </row>
    <row r="33" spans="1:7" s="58" customFormat="1" ht="104.25" customHeight="1">
      <c r="A33" s="65" t="s">
        <v>41</v>
      </c>
      <c r="B33" s="38">
        <v>1703.1</v>
      </c>
      <c r="C33" s="61">
        <v>310.26</v>
      </c>
      <c r="D33" s="61">
        <v>852.78</v>
      </c>
      <c r="E33" s="62">
        <v>698.18</v>
      </c>
      <c r="F33" s="34">
        <f t="shared" si="0"/>
        <v>40.994656802301684</v>
      </c>
      <c r="G33" s="35">
        <f t="shared" si="1"/>
        <v>81.871057013532209</v>
      </c>
    </row>
    <row r="34" spans="1:7" s="58" customFormat="1" ht="16.5" customHeight="1">
      <c r="A34" s="66" t="s">
        <v>42</v>
      </c>
      <c r="B34" s="38">
        <v>4088.8139999999999</v>
      </c>
      <c r="C34" s="61">
        <v>2206.0509999999999</v>
      </c>
      <c r="D34" s="61">
        <v>2736.0250000000001</v>
      </c>
      <c r="E34" s="62">
        <v>2318.694</v>
      </c>
      <c r="F34" s="34">
        <f t="shared" si="0"/>
        <v>56.70822884093041</v>
      </c>
      <c r="G34" s="35">
        <f t="shared" si="1"/>
        <v>84.746813351486182</v>
      </c>
    </row>
    <row r="35" spans="1:7" s="71" customFormat="1" ht="20.25" customHeight="1">
      <c r="A35" s="67" t="s">
        <v>43</v>
      </c>
      <c r="B35" s="68">
        <f>B24+B25</f>
        <v>2156585.3140000002</v>
      </c>
      <c r="C35" s="68">
        <f>C24+C25</f>
        <v>661123.78100000008</v>
      </c>
      <c r="D35" s="68">
        <f>D24+D25</f>
        <v>1235717.5060000001</v>
      </c>
      <c r="E35" s="68">
        <f>E24+E25</f>
        <v>1136986.824</v>
      </c>
      <c r="F35" s="69">
        <f t="shared" si="0"/>
        <v>52.721625090320899</v>
      </c>
      <c r="G35" s="70">
        <f t="shared" si="1"/>
        <v>92.010254647958348</v>
      </c>
    </row>
    <row r="36" spans="1:7" s="58" customFormat="1" ht="16.5" customHeight="1">
      <c r="A36" s="67" t="s">
        <v>44</v>
      </c>
      <c r="B36" s="54"/>
      <c r="C36" s="31"/>
      <c r="D36" s="31"/>
      <c r="E36" s="72"/>
      <c r="F36" s="34"/>
      <c r="G36" s="57"/>
    </row>
    <row r="37" spans="1:7" ht="58.5" customHeight="1">
      <c r="A37" s="73" t="s">
        <v>45</v>
      </c>
      <c r="B37" s="31">
        <v>402.5</v>
      </c>
      <c r="C37" s="31">
        <v>147.80000000000001</v>
      </c>
      <c r="D37" s="33">
        <v>320.5</v>
      </c>
      <c r="E37" s="33">
        <v>432.66399999999999</v>
      </c>
      <c r="F37" s="34">
        <f t="shared" si="0"/>
        <v>107.49416149068323</v>
      </c>
      <c r="G37" s="35">
        <f t="shared" si="1"/>
        <v>134.9965678627145</v>
      </c>
    </row>
    <row r="38" spans="1:7" ht="45" customHeight="1">
      <c r="A38" s="74" t="s">
        <v>46</v>
      </c>
      <c r="B38" s="31">
        <v>1300</v>
      </c>
      <c r="C38" s="31"/>
      <c r="D38" s="33">
        <v>200</v>
      </c>
      <c r="E38" s="33">
        <v>1780.9</v>
      </c>
      <c r="F38" s="34">
        <f t="shared" si="0"/>
        <v>136.99230769230769</v>
      </c>
      <c r="G38" s="35" t="s">
        <v>47</v>
      </c>
    </row>
    <row r="39" spans="1:7" ht="17.25" customHeight="1">
      <c r="A39" s="73" t="s">
        <v>48</v>
      </c>
      <c r="B39" s="31">
        <v>4500</v>
      </c>
      <c r="C39" s="31">
        <v>23.5</v>
      </c>
      <c r="D39" s="33">
        <v>1047</v>
      </c>
      <c r="E39" s="33">
        <v>68.715000000000003</v>
      </c>
      <c r="F39" s="34">
        <f t="shared" si="0"/>
        <v>1.5270000000000001</v>
      </c>
      <c r="G39" s="35">
        <f t="shared" si="1"/>
        <v>6.5630372492836679</v>
      </c>
    </row>
    <row r="40" spans="1:7" ht="59.25" customHeight="1">
      <c r="A40" s="73" t="s">
        <v>49</v>
      </c>
      <c r="B40" s="31">
        <v>15</v>
      </c>
      <c r="C40" s="31">
        <v>5</v>
      </c>
      <c r="D40" s="33">
        <v>10</v>
      </c>
      <c r="E40" s="33">
        <v>47.767000000000003</v>
      </c>
      <c r="F40" s="51" t="s">
        <v>50</v>
      </c>
      <c r="G40" s="51" t="s">
        <v>51</v>
      </c>
    </row>
    <row r="41" spans="1:7" ht="29.25" customHeight="1">
      <c r="A41" s="73" t="s">
        <v>52</v>
      </c>
      <c r="B41" s="31">
        <v>200</v>
      </c>
      <c r="C41" s="31">
        <v>60</v>
      </c>
      <c r="D41" s="33">
        <v>112.5</v>
      </c>
      <c r="E41" s="33">
        <v>145.566</v>
      </c>
      <c r="F41" s="34">
        <f t="shared" si="0"/>
        <v>72.783000000000001</v>
      </c>
      <c r="G41" s="35">
        <f t="shared" si="1"/>
        <v>129.392</v>
      </c>
    </row>
    <row r="42" spans="1:7" s="6" customFormat="1" ht="15.75" customHeight="1">
      <c r="A42" s="52" t="s">
        <v>31</v>
      </c>
      <c r="B42" s="31"/>
      <c r="C42" s="31"/>
      <c r="D42" s="31"/>
      <c r="E42" s="72">
        <v>-7.4</v>
      </c>
      <c r="F42" s="75"/>
      <c r="G42" s="35"/>
    </row>
    <row r="43" spans="1:7" s="77" customFormat="1" ht="14.25">
      <c r="A43" s="67" t="s">
        <v>53</v>
      </c>
      <c r="B43" s="54">
        <f>SUM(B37:B41)</f>
        <v>6417.5</v>
      </c>
      <c r="C43" s="54">
        <f>C37+C38+C39+C40+C41+C42</f>
        <v>236.3</v>
      </c>
      <c r="D43" s="54">
        <f>D37+D38+D39+D40+D41+D42</f>
        <v>1690</v>
      </c>
      <c r="E43" s="54">
        <f>E37+E38+E39+E40+E41+E42</f>
        <v>2468.212</v>
      </c>
      <c r="F43" s="76">
        <f t="shared" si="0"/>
        <v>38.460646669263731</v>
      </c>
      <c r="G43" s="57">
        <f t="shared" si="1"/>
        <v>146.04804733727809</v>
      </c>
    </row>
    <row r="44" spans="1:7" s="77" customFormat="1" ht="14.25">
      <c r="A44" s="78" t="s">
        <v>54</v>
      </c>
      <c r="B44" s="79">
        <f>B35+B43</f>
        <v>2163002.8140000002</v>
      </c>
      <c r="C44" s="79">
        <f>C35+C43</f>
        <v>661360.08100000012</v>
      </c>
      <c r="D44" s="79">
        <f>D35+D43</f>
        <v>1237407.5060000001</v>
      </c>
      <c r="E44" s="79">
        <f>E35+E43</f>
        <v>1139455.0360000001</v>
      </c>
      <c r="F44" s="76">
        <f t="shared" si="0"/>
        <v>52.679313620162496</v>
      </c>
      <c r="G44" s="80">
        <f t="shared" si="1"/>
        <v>92.084057230536956</v>
      </c>
    </row>
    <row r="45" spans="1:7" s="82" customFormat="1" ht="45" customHeight="1">
      <c r="A45" s="36" t="s">
        <v>55</v>
      </c>
      <c r="B45" s="81">
        <v>690.5</v>
      </c>
      <c r="C45" s="81">
        <v>395.5</v>
      </c>
      <c r="D45" s="81">
        <v>395.5</v>
      </c>
      <c r="E45" s="81">
        <v>542.22663</v>
      </c>
      <c r="F45" s="34">
        <f t="shared" si="0"/>
        <v>78.526666183924689</v>
      </c>
      <c r="G45" s="35">
        <f t="shared" si="1"/>
        <v>137.09902149178254</v>
      </c>
    </row>
    <row r="46" spans="1:7" s="77" customFormat="1" ht="14.25">
      <c r="A46" s="83" t="s">
        <v>56</v>
      </c>
      <c r="B46" s="84">
        <f>B44+B45</f>
        <v>2163693.3140000002</v>
      </c>
      <c r="C46" s="84">
        <f>C44+C45</f>
        <v>661755.58100000012</v>
      </c>
      <c r="D46" s="84">
        <f>D44+D45</f>
        <v>1237803.0060000001</v>
      </c>
      <c r="E46" s="84">
        <f>E44+E45</f>
        <v>1139997.26263</v>
      </c>
      <c r="F46" s="76">
        <f t="shared" si="0"/>
        <v>52.687562292388726</v>
      </c>
      <c r="G46" s="80">
        <f t="shared" si="1"/>
        <v>92.09844030949138</v>
      </c>
    </row>
  </sheetData>
  <mergeCells count="7">
    <mergeCell ref="A2:G2"/>
    <mergeCell ref="A4:A5"/>
    <mergeCell ref="B4:B5"/>
    <mergeCell ref="D4:D5"/>
    <mergeCell ref="E4:E5"/>
    <mergeCell ref="F4:F5"/>
    <mergeCell ref="G4:G5"/>
  </mergeCells>
  <pageMargins left="0.98425196850393704" right="0.19685039370078741" top="0.43307086614173229" bottom="0.39370078740157483" header="0.31496062992125984" footer="0.27559055118110237"/>
  <pageSetup paperSize="9" scale="70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Рус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user368b</dc:creator>
  <cp:lastModifiedBy>user368b</cp:lastModifiedBy>
  <dcterms:created xsi:type="dcterms:W3CDTF">2015-07-07T07:43:14Z</dcterms:created>
  <dcterms:modified xsi:type="dcterms:W3CDTF">2015-07-07T07:44:24Z</dcterms:modified>
</cp:coreProperties>
</file>