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er340a1\Documents\Documents\позачерговий виконком  18.04.2024\фін. управл\"/>
    </mc:Choice>
  </mc:AlternateContent>
  <xr:revisionPtr revIDLastSave="0" documentId="8_{26254A9C-1DFB-4DC7-8CBE-4FE27C61F0C8}" xr6:coauthVersionLast="47" xr6:coauthVersionMax="47" xr10:uidLastSave="{00000000-0000-0000-0000-000000000000}"/>
  <bookViews>
    <workbookView xWindow="-108" yWindow="-108" windowWidth="23256" windowHeight="12456" xr2:uid="{00000000-000D-0000-FFFF-FFFF00000000}"/>
  </bookViews>
  <sheets>
    <sheet name="2024" sheetId="7" r:id="rId1"/>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7" l="1"/>
  <c r="D59" i="7" s="1"/>
  <c r="D56" i="7"/>
  <c r="D41" i="7"/>
  <c r="D24" i="7"/>
  <c r="D21" i="7"/>
  <c r="D18" i="7"/>
  <c r="D57" i="7"/>
  <c r="D55" i="7" l="1"/>
  <c r="D63" i="7" s="1"/>
  <c r="D62" i="7" s="1"/>
  <c r="D39" i="7" l="1"/>
  <c r="D37" i="7"/>
  <c r="D35" i="7"/>
  <c r="D33" i="7"/>
  <c r="D31" i="7"/>
  <c r="D29" i="7"/>
  <c r="D27" i="7"/>
  <c r="D25" i="7"/>
  <c r="D23" i="7"/>
  <c r="D48" i="7" l="1"/>
  <c r="D44" i="7"/>
  <c r="D19" i="7" l="1"/>
  <c r="D17" i="7"/>
  <c r="D15" i="7"/>
  <c r="D47" i="7" l="1"/>
  <c r="D46" i="7" s="1"/>
</calcChain>
</file>

<file path=xl/sharedStrings.xml><?xml version="1.0" encoding="utf-8"?>
<sst xmlns="http://schemas.openxmlformats.org/spreadsheetml/2006/main" count="78" uniqueCount="47">
  <si>
    <t>(код бюджету)</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</si>
  <si>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</si>
  <si>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</si>
  <si>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</si>
  <si>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</si>
  <si>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</si>
  <si>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</si>
  <si>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</si>
  <si>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</si>
  <si>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</si>
  <si>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</si>
  <si>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</si>
  <si>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</si>
  <si>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</si>
  <si>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</si>
  <si>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</si>
  <si>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</si>
  <si>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</si>
  <si>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</si>
  <si>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</si>
  <si>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t>від  ______________</t>
  </si>
  <si>
    <t>№_______________</t>
  </si>
  <si>
    <t xml:space="preserve">Освітня субвенція з державного бюджету місцевим бюджетам </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</si>
  <si>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</si>
  <si>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</si>
  <si>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Обласний бюджет Миколаївської області</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</si>
  <si>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</si>
  <si>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</si>
  <si>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</si>
  <si>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</si>
  <si>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</si>
  <si>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місцевого бюджету на здійснення переданих видатків у сфері освіти за рахунок коштів освітньої субвенції (на оплату праці педагогічних працівників інклюзивно-ресурсних центрів Миколаївської області)</t>
  </si>
  <si>
    <t xml:space="preserve"> Міжбюджетні трансферти на 2024 рік</t>
  </si>
  <si>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</si>
  <si>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</si>
  <si>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</si>
  <si>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Інші субвенції з місцевого бюджету (субвенція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</si>
  <si>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</si>
  <si>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0219800</t>
  </si>
  <si>
    <t>9800</t>
  </si>
  <si>
    <r>
      <t>1.</t>
    </r>
    <r>
      <rPr>
        <b/>
        <sz val="7"/>
        <rFont val="Times New Roman"/>
        <family val="1"/>
        <charset val="204"/>
      </rPr>
      <t xml:space="preserve">  </t>
    </r>
    <r>
      <rPr>
        <b/>
        <sz val="14"/>
        <rFont val="Times New Roman"/>
        <family val="1"/>
        <charset val="204"/>
      </rPr>
      <t>Показники міжбюджетних трансфертів з інших бюджетів</t>
    </r>
  </si>
  <si>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</si>
  <si>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(на виконання заходів обласної Цільоваї програми територіальної оборони у Миколаївській області на 2022-2026 роки на поліпшення матеріально-технічного забезпечення підрозділів територіальної оборони)</t>
  </si>
  <si>
    <t>Інші дотації з місцевого бюджету, у тому числі: з обласного бюджету за рахунок додаткової  дотації з державного бюджету місцевим бюджетам для надання компенсації закладам комунальної форми власності, закладам освіти державної форми власності, що передані на фінансування з місцевих бюджетів, закладам спільної власності територіальних громад області, що перебувають в управлінні обласних рад</t>
  </si>
  <si>
    <t xml:space="preserve">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 </t>
  </si>
  <si>
    <t>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2021-2024 роки" військовим частинам, державним організаціям (установам, закладам), які здійснюють діяльність у сфері оборони та/або безпеки)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</si>
  <si>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літакобудування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</si>
</sst>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u/>
      <sz val="14"/>
      <name val="Times New Roman"/>
      <family val="1"/>
      <charset val="204"/>
    </font>
    <font>
      <sz val="12"/>
      <name val="Times New Roman"/>
      <family val="1"/>
      <charset val="204"/>
    </font>
    <font>
      <sz val="10"/>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
      <i/>
      <sz val="14"/>
      <name val="Times New Roman"/>
      <family val="1"/>
      <charset val="204"/>
    </font>
    <font>
      <sz val="16"/>
      <name val="Times New Roman"/>
      <family val="1"/>
      <charset val="204"/>
    </font>
    <font>
      <b/>
      <sz val="7"/>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50">
    <xf numFmtId="0" fontId="0" fillId="0" borderId="0" xfId="0"/>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7" fillId="0" borderId="0" xfId="0" applyFont="1" applyFill="1" applyAlignment="1">
      <alignment horizontal="left" vertical="center"/>
    </xf>
    <xf numFmtId="0" fontId="3" fillId="0" borderId="0" xfId="0" applyFont="1" applyFill="1" applyAlignment="1">
      <alignment horizontal="left" vertical="center"/>
    </xf>
    <xf numFmtId="0" fontId="9" fillId="0" borderId="0" xfId="0" applyFont="1" applyFill="1"/>
    <xf numFmtId="0" fontId="9" fillId="0" borderId="0" xfId="0" applyFont="1" applyFill="1" applyAlignment="1">
      <alignment horizontal="left" vertical="top"/>
    </xf>
    <xf numFmtId="0" fontId="3" fillId="0" borderId="0" xfId="0" applyFont="1" applyFill="1" applyAlignment="1">
      <alignment horizontal="right"/>
    </xf>
    <xf numFmtId="0" fontId="10" fillId="0" borderId="0" xfId="0" applyFont="1" applyFill="1"/>
    <xf numFmtId="0" fontId="3" fillId="0" borderId="0" xfId="0" applyFont="1" applyFill="1" applyAlignment="1">
      <alignment horizontal="center"/>
    </xf>
    <xf numFmtId="0" fontId="12" fillId="0" borderId="0" xfId="0" applyFont="1" applyFill="1" applyAlignment="1">
      <alignment horizontal="justify"/>
    </xf>
    <xf numFmtId="0" fontId="12" fillId="0" borderId="0" xfId="0" applyFont="1" applyFill="1" applyAlignment="1">
      <alignment horizontal="left" vertical="top"/>
    </xf>
    <xf numFmtId="0" fontId="11" fillId="0" borderId="0" xfId="0" applyFont="1" applyFill="1"/>
    <xf numFmtId="0" fontId="0" fillId="0" borderId="0" xfId="0" applyFill="1"/>
    <xf numFmtId="4" fontId="0" fillId="0" borderId="0" xfId="0" applyNumberFormat="1" applyFill="1"/>
    <xf numFmtId="0" fontId="8" fillId="0" borderId="0" xfId="0" applyNumberFormat="1" applyFont="1" applyFill="1" applyAlignment="1">
      <alignment horizontal="left"/>
    </xf>
    <xf numFmtId="0" fontId="8" fillId="0" borderId="0" xfId="0" applyFont="1" applyFill="1" applyAlignment="1"/>
    <xf numFmtId="0" fontId="8" fillId="0" borderId="0" xfId="0" applyNumberFormat="1" applyFont="1" applyFill="1" applyAlignment="1">
      <alignment horizontal="left"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3" fontId="3" fillId="0" borderId="1" xfId="0" applyNumberFormat="1" applyFont="1" applyFill="1" applyBorder="1" applyAlignment="1">
      <alignment horizontal="righ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49" fontId="1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4" fontId="3" fillId="0" borderId="1" xfId="0" applyNumberFormat="1" applyFont="1" applyFill="1" applyBorder="1" applyAlignment="1">
      <alignment horizontal="right" wrapText="1"/>
    </xf>
    <xf numFmtId="0" fontId="8" fillId="0" borderId="0" xfId="0" applyFont="1" applyFill="1" applyAlignment="1">
      <alignment horizontal="center"/>
    </xf>
    <xf numFmtId="3" fontId="1" fillId="0" borderId="1" xfId="0" applyNumberFormat="1" applyFont="1" applyFill="1" applyBorder="1" applyAlignment="1">
      <alignment horizontal="right" vertical="top" wrapText="1"/>
    </xf>
    <xf numFmtId="3" fontId="3" fillId="0" borderId="1" xfId="0" applyNumberFormat="1" applyFont="1" applyFill="1" applyBorder="1" applyAlignment="1">
      <alignment horizontal="right" wrapText="1"/>
    </xf>
    <xf numFmtId="0" fontId="1" fillId="0" borderId="1" xfId="0" applyFont="1" applyFill="1" applyBorder="1" applyAlignment="1">
      <alignment vertical="top" wrapText="1"/>
    </xf>
    <xf numFmtId="4" fontId="3"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0" fontId="1"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2"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9" fillId="0" borderId="1" xfId="0" applyFont="1" applyFill="1" applyBorder="1" applyAlignment="1">
      <alignment horizontal="center" vertical="top" wrapText="1"/>
    </xf>
    <xf numFmtId="0" fontId="14" fillId="0" borderId="0" xfId="0" applyFont="1" applyFill="1" applyAlignment="1">
      <alignment horizont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horizontal="center"/>
    </xf>
    <xf numFmtId="0" fontId="9"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cellXfs>
  <cellStyles count="2">
    <cellStyle name="Normal" xfId="1" xr:uid="{00000000-0005-0000-0000-000000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4"/>
  <sheetViews>
    <sheetView tabSelected="1" zoomScaleSheetLayoutView="88" workbookViewId="0">
      <selection activeCell="B16" sqref="B16:C16"/>
    </sheetView>
  </sheetViews>
  <sheetFormatPr defaultColWidth="9.109375" defaultRowHeight="14.4" x14ac:dyDescent="0.3"/>
  <cols>
    <col min="1" max="1" width="24.33203125" style="1" customWidth="1"/>
    <col min="2" max="2" width="26.109375" style="2" customWidth="1"/>
    <col min="3" max="3" width="110.88671875" style="1" customWidth="1"/>
    <col min="4" max="4" width="25.44140625" style="1" customWidth="1"/>
    <col min="5" max="16384" width="9.109375" style="14"/>
  </cols>
  <sheetData>
    <row r="1" spans="1:4" ht="21" customHeight="1" x14ac:dyDescent="0.3">
      <c r="D1" s="16" t="s">
        <v>15</v>
      </c>
    </row>
    <row r="2" spans="1:4" ht="18" customHeight="1" x14ac:dyDescent="0.3">
      <c r="D2" s="18" t="s">
        <v>16</v>
      </c>
    </row>
    <row r="3" spans="1:4" ht="23.25" customHeight="1" x14ac:dyDescent="0.3">
      <c r="D3" s="18" t="s">
        <v>20</v>
      </c>
    </row>
    <row r="4" spans="1:4" ht="26.25" customHeight="1" x14ac:dyDescent="0.3">
      <c r="D4" s="17" t="s">
        <v>21</v>
      </c>
    </row>
    <row r="5" spans="1:4" ht="18" x14ac:dyDescent="0.35">
      <c r="A5" s="10"/>
      <c r="B5" s="3"/>
      <c r="C5" s="10"/>
      <c r="D5" s="9"/>
    </row>
    <row r="6" spans="1:4" ht="21" x14ac:dyDescent="0.4">
      <c r="A6" s="42" t="s">
        <v>32</v>
      </c>
      <c r="B6" s="42"/>
      <c r="C6" s="42"/>
      <c r="D6" s="42"/>
    </row>
    <row r="7" spans="1:4" ht="18" x14ac:dyDescent="0.3">
      <c r="A7" s="43">
        <v>1454900000</v>
      </c>
      <c r="B7" s="43"/>
      <c r="C7" s="4"/>
    </row>
    <row r="8" spans="1:4" ht="18" x14ac:dyDescent="0.3">
      <c r="A8" s="44" t="s">
        <v>0</v>
      </c>
      <c r="B8" s="44"/>
      <c r="C8" s="5"/>
    </row>
    <row r="9" spans="1:4" x14ac:dyDescent="0.3">
      <c r="A9" s="6"/>
      <c r="B9" s="7"/>
      <c r="C9" s="6"/>
    </row>
    <row r="10" spans="1:4" ht="17.399999999999999" x14ac:dyDescent="0.3">
      <c r="A10" s="45" t="s">
        <v>40</v>
      </c>
      <c r="B10" s="45"/>
      <c r="C10" s="45"/>
      <c r="D10" s="45"/>
    </row>
    <row r="11" spans="1:4" ht="18" x14ac:dyDescent="0.35">
      <c r="B11" s="3"/>
      <c r="C11" s="8"/>
      <c r="D11" s="28" t="s">
        <v>1</v>
      </c>
    </row>
    <row r="12" spans="1:4" ht="39" customHeight="1" x14ac:dyDescent="0.3">
      <c r="A12" s="36" t="s">
        <v>12</v>
      </c>
      <c r="B12" s="46" t="s">
        <v>13</v>
      </c>
      <c r="C12" s="46"/>
      <c r="D12" s="36" t="s">
        <v>2</v>
      </c>
    </row>
    <row r="13" spans="1:4" x14ac:dyDescent="0.3">
      <c r="A13" s="35">
        <v>1</v>
      </c>
      <c r="B13" s="41">
        <v>2</v>
      </c>
      <c r="C13" s="41"/>
      <c r="D13" s="35">
        <v>3</v>
      </c>
    </row>
    <row r="14" spans="1:4" ht="18.75" customHeight="1" x14ac:dyDescent="0.3">
      <c r="A14" s="38" t="s">
        <v>3</v>
      </c>
      <c r="B14" s="38"/>
      <c r="C14" s="38"/>
      <c r="D14" s="38"/>
    </row>
    <row r="15" spans="1:4" ht="61.5" customHeight="1" x14ac:dyDescent="0.3">
      <c r="A15" s="19">
        <v>41021000</v>
      </c>
      <c r="B15" s="39" t="s">
        <v>46</v>
      </c>
      <c r="C15" s="39"/>
      <c r="D15" s="21">
        <f>D16</f>
        <v>4539500</v>
      </c>
    </row>
    <row r="16" spans="1:4" ht="18.75" customHeight="1" x14ac:dyDescent="0.3">
      <c r="A16" s="20">
        <v>9900000000</v>
      </c>
      <c r="B16" s="40" t="s">
        <v>17</v>
      </c>
      <c r="C16" s="40"/>
      <c r="D16" s="22">
        <v>4539500</v>
      </c>
    </row>
    <row r="17" spans="1:4" ht="62.4" customHeight="1" x14ac:dyDescent="0.3">
      <c r="A17" s="19">
        <v>41021400</v>
      </c>
      <c r="B17" s="39" t="s">
        <v>24</v>
      </c>
      <c r="C17" s="39"/>
      <c r="D17" s="21">
        <f>D18</f>
        <v>630910400</v>
      </c>
    </row>
    <row r="18" spans="1:4" ht="18.75" customHeight="1" x14ac:dyDescent="0.3">
      <c r="A18" s="20">
        <v>9900000000</v>
      </c>
      <c r="B18" s="40" t="s">
        <v>17</v>
      </c>
      <c r="C18" s="40"/>
      <c r="D18" s="22">
        <f>419143700+211766700</f>
        <v>630910400</v>
      </c>
    </row>
    <row r="19" spans="1:4" ht="18.75" customHeight="1" x14ac:dyDescent="0.3">
      <c r="A19" s="19">
        <v>41033900</v>
      </c>
      <c r="B19" s="39" t="s">
        <v>22</v>
      </c>
      <c r="C19" s="39"/>
      <c r="D19" s="21">
        <f>D20</f>
        <v>794886500</v>
      </c>
    </row>
    <row r="20" spans="1:4" ht="18.75" customHeight="1" x14ac:dyDescent="0.3">
      <c r="A20" s="20">
        <v>9900000000</v>
      </c>
      <c r="B20" s="40" t="s">
        <v>17</v>
      </c>
      <c r="C20" s="40"/>
      <c r="D20" s="22">
        <v>794886500</v>
      </c>
    </row>
    <row r="21" spans="1:4" ht="76.5" customHeight="1" x14ac:dyDescent="0.3">
      <c r="A21" s="19">
        <v>41040400</v>
      </c>
      <c r="B21" s="48" t="s">
        <v>43</v>
      </c>
      <c r="C21" s="49"/>
      <c r="D21" s="32">
        <f>SUM(D22)</f>
        <v>67959.64</v>
      </c>
    </row>
    <row r="22" spans="1:4" ht="18.75" customHeight="1" x14ac:dyDescent="0.3">
      <c r="A22" s="20">
        <v>1410000000</v>
      </c>
      <c r="B22" s="40" t="s">
        <v>25</v>
      </c>
      <c r="C22" s="40"/>
      <c r="D22" s="32">
        <v>67959.64</v>
      </c>
    </row>
    <row r="23" spans="1:4" ht="53.4" customHeight="1" x14ac:dyDescent="0.3">
      <c r="A23" s="19">
        <v>41051000</v>
      </c>
      <c r="B23" s="39" t="s">
        <v>31</v>
      </c>
      <c r="C23" s="39"/>
      <c r="D23" s="21">
        <f>D24</f>
        <v>13043900</v>
      </c>
    </row>
    <row r="24" spans="1:4" ht="18.75" customHeight="1" x14ac:dyDescent="0.3">
      <c r="A24" s="20">
        <v>1410000000</v>
      </c>
      <c r="B24" s="40" t="s">
        <v>25</v>
      </c>
      <c r="C24" s="40"/>
      <c r="D24" s="22">
        <f>11102000+1941900</f>
        <v>13043900</v>
      </c>
    </row>
    <row r="25" spans="1:4" ht="53.4" customHeight="1" x14ac:dyDescent="0.3">
      <c r="A25" s="19">
        <v>410539000</v>
      </c>
      <c r="B25" s="39" t="s">
        <v>26</v>
      </c>
      <c r="C25" s="39"/>
      <c r="D25" s="21">
        <f>D26</f>
        <v>1680000</v>
      </c>
    </row>
    <row r="26" spans="1:4" ht="18.75" customHeight="1" x14ac:dyDescent="0.3">
      <c r="A26" s="20">
        <v>1410000000</v>
      </c>
      <c r="B26" s="40" t="s">
        <v>25</v>
      </c>
      <c r="C26" s="40"/>
      <c r="D26" s="22">
        <v>1680000</v>
      </c>
    </row>
    <row r="27" spans="1:4" ht="65.25" customHeight="1" x14ac:dyDescent="0.3">
      <c r="A27" s="19">
        <v>410539000</v>
      </c>
      <c r="B27" s="39" t="s">
        <v>27</v>
      </c>
      <c r="C27" s="39"/>
      <c r="D27" s="21">
        <f>D28</f>
        <v>501787</v>
      </c>
    </row>
    <row r="28" spans="1:4" ht="18.75" customHeight="1" x14ac:dyDescent="0.3">
      <c r="A28" s="20">
        <v>1410000000</v>
      </c>
      <c r="B28" s="40" t="s">
        <v>25</v>
      </c>
      <c r="C28" s="40"/>
      <c r="D28" s="22">
        <v>501787</v>
      </c>
    </row>
    <row r="29" spans="1:4" ht="68.25" customHeight="1" x14ac:dyDescent="0.3">
      <c r="A29" s="19">
        <v>410539000</v>
      </c>
      <c r="B29" s="39" t="s">
        <v>28</v>
      </c>
      <c r="C29" s="39"/>
      <c r="D29" s="21">
        <f>D30</f>
        <v>979013</v>
      </c>
    </row>
    <row r="30" spans="1:4" ht="18.75" customHeight="1" x14ac:dyDescent="0.3">
      <c r="A30" s="20">
        <v>1410000000</v>
      </c>
      <c r="B30" s="40" t="s">
        <v>25</v>
      </c>
      <c r="C30" s="40"/>
      <c r="D30" s="22">
        <v>979013</v>
      </c>
    </row>
    <row r="31" spans="1:4" ht="181.5" customHeight="1" x14ac:dyDescent="0.3">
      <c r="A31" s="19">
        <v>410539000</v>
      </c>
      <c r="B31" s="39" t="s">
        <v>36</v>
      </c>
      <c r="C31" s="39"/>
      <c r="D31" s="21">
        <f>D32</f>
        <v>820002</v>
      </c>
    </row>
    <row r="32" spans="1:4" ht="18.75" customHeight="1" x14ac:dyDescent="0.3">
      <c r="A32" s="20">
        <v>1410000000</v>
      </c>
      <c r="B32" s="40" t="s">
        <v>25</v>
      </c>
      <c r="C32" s="40"/>
      <c r="D32" s="22">
        <v>820002</v>
      </c>
    </row>
    <row r="33" spans="1:5" ht="198" customHeight="1" x14ac:dyDescent="0.3">
      <c r="A33" s="19">
        <v>410539000</v>
      </c>
      <c r="B33" s="39" t="s">
        <v>37</v>
      </c>
      <c r="C33" s="39"/>
      <c r="D33" s="21">
        <f>D34</f>
        <v>616200</v>
      </c>
    </row>
    <row r="34" spans="1:5" ht="18.75" customHeight="1" x14ac:dyDescent="0.3">
      <c r="A34" s="20">
        <v>1410000000</v>
      </c>
      <c r="B34" s="40" t="s">
        <v>25</v>
      </c>
      <c r="C34" s="40"/>
      <c r="D34" s="22">
        <v>616200</v>
      </c>
    </row>
    <row r="35" spans="1:5" ht="53.4" customHeight="1" x14ac:dyDescent="0.3">
      <c r="A35" s="19">
        <v>410539000</v>
      </c>
      <c r="B35" s="39" t="s">
        <v>29</v>
      </c>
      <c r="C35" s="39"/>
      <c r="D35" s="21">
        <f>D36</f>
        <v>472224</v>
      </c>
    </row>
    <row r="36" spans="1:5" ht="18.75" customHeight="1" x14ac:dyDescent="0.3">
      <c r="A36" s="20">
        <v>1410000000</v>
      </c>
      <c r="B36" s="40" t="s">
        <v>25</v>
      </c>
      <c r="C36" s="40"/>
      <c r="D36" s="22">
        <v>472224</v>
      </c>
    </row>
    <row r="37" spans="1:5" ht="78.75" customHeight="1" x14ac:dyDescent="0.3">
      <c r="A37" s="19">
        <v>410539000</v>
      </c>
      <c r="B37" s="39" t="s">
        <v>41</v>
      </c>
      <c r="C37" s="39"/>
      <c r="D37" s="21">
        <f>D38</f>
        <v>271600</v>
      </c>
    </row>
    <row r="38" spans="1:5" ht="18.75" customHeight="1" x14ac:dyDescent="0.3">
      <c r="A38" s="20">
        <v>1410000000</v>
      </c>
      <c r="B38" s="40" t="s">
        <v>25</v>
      </c>
      <c r="C38" s="40"/>
      <c r="D38" s="22">
        <v>271600</v>
      </c>
    </row>
    <row r="39" spans="1:5" ht="53.4" customHeight="1" x14ac:dyDescent="0.3">
      <c r="A39" s="19">
        <v>410539000</v>
      </c>
      <c r="B39" s="39" t="s">
        <v>30</v>
      </c>
      <c r="C39" s="39"/>
      <c r="D39" s="21">
        <f>D40</f>
        <v>620700</v>
      </c>
    </row>
    <row r="40" spans="1:5" ht="18.75" customHeight="1" x14ac:dyDescent="0.3">
      <c r="A40" s="20">
        <v>1410000000</v>
      </c>
      <c r="B40" s="40" t="s">
        <v>25</v>
      </c>
      <c r="C40" s="40"/>
      <c r="D40" s="22">
        <v>620700</v>
      </c>
    </row>
    <row r="41" spans="1:5" ht="42.75" customHeight="1" x14ac:dyDescent="0.3">
      <c r="A41" s="19">
        <v>41057700</v>
      </c>
      <c r="B41" s="39" t="s">
        <v>44</v>
      </c>
      <c r="C41" s="39"/>
      <c r="D41" s="22">
        <f>SUM(D42)</f>
        <v>114344</v>
      </c>
    </row>
    <row r="42" spans="1:5" ht="18.75" customHeight="1" x14ac:dyDescent="0.3">
      <c r="A42" s="20">
        <v>1410000000</v>
      </c>
      <c r="B42" s="40" t="s">
        <v>25</v>
      </c>
      <c r="C42" s="40"/>
      <c r="D42" s="22">
        <v>114344</v>
      </c>
    </row>
    <row r="43" spans="1:5" ht="19.5" customHeight="1" x14ac:dyDescent="0.3">
      <c r="A43" s="38" t="s">
        <v>14</v>
      </c>
      <c r="B43" s="38"/>
      <c r="C43" s="38"/>
      <c r="D43" s="38"/>
    </row>
    <row r="44" spans="1:5" ht="60" customHeight="1" x14ac:dyDescent="0.3">
      <c r="A44" s="19">
        <v>41031700</v>
      </c>
      <c r="B44" s="39" t="s">
        <v>23</v>
      </c>
      <c r="C44" s="39"/>
      <c r="D44" s="21">
        <f>D45</f>
        <v>175950000</v>
      </c>
    </row>
    <row r="45" spans="1:5" ht="18.75" customHeight="1" x14ac:dyDescent="0.3">
      <c r="A45" s="20">
        <v>9900000000</v>
      </c>
      <c r="B45" s="40" t="s">
        <v>17</v>
      </c>
      <c r="C45" s="40"/>
      <c r="D45" s="22">
        <v>175950000</v>
      </c>
    </row>
    <row r="46" spans="1:5" ht="19.5" customHeight="1" x14ac:dyDescent="0.3">
      <c r="A46" s="34" t="s">
        <v>4</v>
      </c>
      <c r="B46" s="38" t="s">
        <v>5</v>
      </c>
      <c r="C46" s="38"/>
      <c r="D46" s="33">
        <f>D47+D48</f>
        <v>1625474129.6400001</v>
      </c>
      <c r="E46" s="15"/>
    </row>
    <row r="47" spans="1:5" ht="18" x14ac:dyDescent="0.35">
      <c r="A47" s="20" t="s">
        <v>4</v>
      </c>
      <c r="B47" s="47" t="s">
        <v>6</v>
      </c>
      <c r="C47" s="47"/>
      <c r="D47" s="27">
        <f>D15+D17+D19+D23+D25+D27+D29+D31+D33+D35+D37+D39+D21+D41</f>
        <v>1449524129.6400001</v>
      </c>
    </row>
    <row r="48" spans="1:5" ht="18" x14ac:dyDescent="0.35">
      <c r="A48" s="20" t="s">
        <v>4</v>
      </c>
      <c r="B48" s="47" t="s">
        <v>7</v>
      </c>
      <c r="C48" s="47"/>
      <c r="D48" s="22">
        <f>D45</f>
        <v>175950000</v>
      </c>
    </row>
    <row r="49" spans="1:4" ht="18" x14ac:dyDescent="0.35">
      <c r="A49" s="11"/>
      <c r="B49" s="12"/>
      <c r="C49" s="11"/>
      <c r="D49" s="13"/>
    </row>
    <row r="50" spans="1:4" ht="17.399999999999999" x14ac:dyDescent="0.3">
      <c r="A50" s="45" t="s">
        <v>8</v>
      </c>
      <c r="B50" s="45"/>
      <c r="C50" s="45"/>
      <c r="D50" s="45"/>
    </row>
    <row r="51" spans="1:4" ht="18" x14ac:dyDescent="0.35">
      <c r="D51" s="10" t="s">
        <v>1</v>
      </c>
    </row>
    <row r="52" spans="1:4" ht="65.25" customHeight="1" x14ac:dyDescent="0.3">
      <c r="A52" s="35" t="s">
        <v>18</v>
      </c>
      <c r="B52" s="35" t="s">
        <v>9</v>
      </c>
      <c r="C52" s="35" t="s">
        <v>19</v>
      </c>
      <c r="D52" s="35" t="s">
        <v>2</v>
      </c>
    </row>
    <row r="53" spans="1:4" x14ac:dyDescent="0.3">
      <c r="A53" s="35">
        <v>1</v>
      </c>
      <c r="B53" s="35">
        <v>2</v>
      </c>
      <c r="C53" s="35">
        <v>3</v>
      </c>
      <c r="D53" s="35">
        <v>4</v>
      </c>
    </row>
    <row r="54" spans="1:4" ht="17.399999999999999" x14ac:dyDescent="0.3">
      <c r="A54" s="38" t="s">
        <v>10</v>
      </c>
      <c r="B54" s="38"/>
      <c r="C54" s="38"/>
      <c r="D54" s="38"/>
    </row>
    <row r="55" spans="1:4" ht="104.25" customHeight="1" x14ac:dyDescent="0.3">
      <c r="A55" s="23" t="s">
        <v>33</v>
      </c>
      <c r="B55" s="23" t="s">
        <v>34</v>
      </c>
      <c r="C55" s="24" t="s">
        <v>35</v>
      </c>
      <c r="D55" s="29">
        <f>D56</f>
        <v>20000000</v>
      </c>
    </row>
    <row r="56" spans="1:4" ht="18" x14ac:dyDescent="0.35">
      <c r="A56" s="20">
        <v>1410000000</v>
      </c>
      <c r="B56" s="25"/>
      <c r="C56" s="26" t="s">
        <v>25</v>
      </c>
      <c r="D56" s="30">
        <f>10000000+10000000</f>
        <v>20000000</v>
      </c>
    </row>
    <row r="57" spans="1:4" ht="54" x14ac:dyDescent="0.3">
      <c r="A57" s="23" t="s">
        <v>33</v>
      </c>
      <c r="B57" s="23" t="s">
        <v>34</v>
      </c>
      <c r="C57" s="24" t="s">
        <v>42</v>
      </c>
      <c r="D57" s="29">
        <f>D58</f>
        <v>7647200</v>
      </c>
    </row>
    <row r="58" spans="1:4" ht="18" x14ac:dyDescent="0.35">
      <c r="A58" s="20">
        <v>1410000000</v>
      </c>
      <c r="B58" s="25"/>
      <c r="C58" s="26" t="s">
        <v>25</v>
      </c>
      <c r="D58" s="30">
        <v>7647200</v>
      </c>
    </row>
    <row r="59" spans="1:4" ht="90" x14ac:dyDescent="0.3">
      <c r="A59" s="23" t="s">
        <v>38</v>
      </c>
      <c r="B59" s="23" t="s">
        <v>39</v>
      </c>
      <c r="C59" s="37" t="s">
        <v>45</v>
      </c>
      <c r="D59" s="29">
        <f>D60</f>
        <v>39063000</v>
      </c>
    </row>
    <row r="60" spans="1:4" ht="18" x14ac:dyDescent="0.35">
      <c r="A60" s="20">
        <v>9900000000</v>
      </c>
      <c r="B60" s="26"/>
      <c r="C60" s="26" t="s">
        <v>17</v>
      </c>
      <c r="D60" s="30">
        <f>1100000+37663000+300000</f>
        <v>39063000</v>
      </c>
    </row>
    <row r="61" spans="1:4" ht="17.399999999999999" x14ac:dyDescent="0.3">
      <c r="A61" s="38" t="s">
        <v>11</v>
      </c>
      <c r="B61" s="38"/>
      <c r="C61" s="38"/>
      <c r="D61" s="38"/>
    </row>
    <row r="62" spans="1:4" ht="17.399999999999999" x14ac:dyDescent="0.3">
      <c r="A62" s="34" t="s">
        <v>4</v>
      </c>
      <c r="B62" s="34" t="s">
        <v>4</v>
      </c>
      <c r="C62" s="31" t="s">
        <v>5</v>
      </c>
      <c r="D62" s="29">
        <f>D63+D64</f>
        <v>66710200</v>
      </c>
    </row>
    <row r="63" spans="1:4" ht="18" x14ac:dyDescent="0.35">
      <c r="A63" s="20" t="s">
        <v>4</v>
      </c>
      <c r="B63" s="20" t="s">
        <v>4</v>
      </c>
      <c r="C63" s="26" t="s">
        <v>6</v>
      </c>
      <c r="D63" s="30">
        <f>D55+D59+D57</f>
        <v>66710200</v>
      </c>
    </row>
    <row r="64" spans="1:4" ht="18" x14ac:dyDescent="0.35">
      <c r="A64" s="20" t="s">
        <v>4</v>
      </c>
      <c r="B64" s="20" t="s">
        <v>4</v>
      </c>
      <c r="C64" s="26" t="s">
        <v>7</v>
      </c>
      <c r="D64" s="27"/>
    </row>
  </sheetData>
  <mergeCells count="44">
    <mergeCell ref="B38:C38"/>
    <mergeCell ref="B39:C39"/>
    <mergeCell ref="B40:C40"/>
    <mergeCell ref="B46:C46"/>
    <mergeCell ref="A43:D43"/>
    <mergeCell ref="B41:C41"/>
    <mergeCell ref="B42:C42"/>
    <mergeCell ref="B35:C35"/>
    <mergeCell ref="B36:C36"/>
    <mergeCell ref="B37:C37"/>
    <mergeCell ref="B20:C20"/>
    <mergeCell ref="B23:C23"/>
    <mergeCell ref="B24:C24"/>
    <mergeCell ref="B25:C25"/>
    <mergeCell ref="B26:C26"/>
    <mergeCell ref="B21:C21"/>
    <mergeCell ref="B22:C22"/>
    <mergeCell ref="A50:D50"/>
    <mergeCell ref="A54:D54"/>
    <mergeCell ref="A61:D61"/>
    <mergeCell ref="B47:C47"/>
    <mergeCell ref="B44:C44"/>
    <mergeCell ref="B45:C45"/>
    <mergeCell ref="B48:C48"/>
    <mergeCell ref="B13:C13"/>
    <mergeCell ref="A6:D6"/>
    <mergeCell ref="A7:B7"/>
    <mergeCell ref="A8:B8"/>
    <mergeCell ref="A10:D10"/>
    <mergeCell ref="B12:C12"/>
    <mergeCell ref="A14:D14"/>
    <mergeCell ref="B31:C31"/>
    <mergeCell ref="B32:C32"/>
    <mergeCell ref="B33:C33"/>
    <mergeCell ref="B34:C34"/>
    <mergeCell ref="B27:C27"/>
    <mergeCell ref="B28:C28"/>
    <mergeCell ref="B29:C29"/>
    <mergeCell ref="B30:C30"/>
    <mergeCell ref="B15:C15"/>
    <mergeCell ref="B16:C16"/>
    <mergeCell ref="B17:C17"/>
    <mergeCell ref="B18:C18"/>
    <mergeCell ref="B19:C19"/>
  </mergeCells>
  <printOptions horizontalCentered="1"/>
  <pageMargins left="1.1811023622047245" right="0.39370078740157483" top="0.59055118110236227" bottom="1.1811023622047245" header="0.31496062992125984" footer="0.31496062992125984"/>
  <pageSetup paperSize="9" scale="45" fitToHeight="2"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user340a1</cp:lastModifiedBy>
  <cp:lastPrinted>2024-04-11T06:24:12Z</cp:lastPrinted>
  <dcterms:created xsi:type="dcterms:W3CDTF">2020-06-04T14:01:22Z</dcterms:created>
  <dcterms:modified xsi:type="dcterms:W3CDTF">2024-04-17T11:36:53Z</dcterms:modified>
</cp:coreProperties>
</file>