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'Укр'!$A$1:$G$54</definedName>
  </definedNames>
  <calcPr fullCalcOnLoad="1" refMode="R1C1"/>
</workbook>
</file>

<file path=xl/sharedStrings.xml><?xml version="1.0" encoding="utf-8"?>
<sst xmlns="http://schemas.openxmlformats.org/spreadsheetml/2006/main" count="65" uniqueCount="64">
  <si>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</si>
  <si>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</si>
  <si>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</si>
  <si>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</si>
  <si>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</si>
  <si>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</si>
  <si>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</si>
  <si>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</si>
  <si>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</si>
  <si>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</si>
  <si>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</si>
  <si>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</si>
  <si>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</si>
  <si>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</si>
  <si>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</si>
  <si>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</si>
  <si>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</si>
  <si>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</si>
  <si>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</si>
  <si>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</si>
  <si>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</si>
  <si>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</si>
  <si>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</si>
  <si>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</si>
  <si>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</si>
  <si>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</si>
  <si>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</si>
  <si>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</si>
  <si>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</si>
  <si>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</si>
  <si>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</si>
  <si>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</si>
  <si>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</si>
  <si>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</si>
  <si>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</si>
  <si>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</si>
  <si>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</si>
  <si>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</si>
  <si>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</si>
  <si>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</si>
  <si>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</si>
  <si>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</si>
  <si>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</si>
  <si>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</si>
  <si>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</si>
  <si>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</si>
  <si>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</si>
  <si>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</si>
  <si>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</si>
  <si>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</si>
  <si>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</si>
  <si>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</si>
  <si>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</si>
  <si>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</si>
  <si>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бюджету.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</si>
  <si>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</si>
  <si>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грудень з урахуванням змін, 
тис. грн.</t>
  </si>
  <si>
    <t>в 1,8 р.б.</t>
  </si>
  <si>
    <t>в 1,8 р.б</t>
  </si>
  <si>
    <t>в 2,8 р.б.</t>
  </si>
  <si>
    <t>в 2,8 р.б</t>
  </si>
  <si>
    <t>в 1,7 р.б.</t>
  </si>
  <si>
    <t>Надійшло           з 01 січня            по 28 грудня,            тис. грн.</t>
  </si>
  <si>
    <t xml:space="preserve"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епідемії та пандемії гострої респіраторної хвороби COVID-19, спричиненої короновірусом SARSCoV-2, за рахунок відповідної субвенції з державного бюджету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</si>
</sst>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0" fontId="10" fillId="0" borderId="10" xfId="55" applyNumberFormat="1" applyFont="1" applyBorder="1" applyAlignment="1">
      <alignment horizontal="left" vertical="top" wrapText="1"/>
    </xf>
    <xf numFmtId="175" fontId="9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174" fontId="8" fillId="0" borderId="10" xfId="0" applyNumberFormat="1" applyFont="1" applyBorder="1" applyAlignment="1">
      <alignment vertical="center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5" t="s">
        <v>55</v>
      </c>
      <c r="B1" s="75"/>
      <c r="C1" s="75"/>
      <c r="D1" s="75"/>
      <c r="E1" s="75"/>
      <c r="F1" s="75"/>
      <c r="G1" s="75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56</v>
      </c>
      <c r="D3" s="38" t="s">
        <v>62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2177943.1</v>
      </c>
      <c r="D6" s="21">
        <v>2031114.512</v>
      </c>
      <c r="E6" s="21">
        <f>D6-C6</f>
        <v>-146828.588</v>
      </c>
      <c r="F6" s="62">
        <f>D6/B6*100</f>
        <v>93.25838273736352</v>
      </c>
      <c r="G6" s="20">
        <f>D6/C6*100</f>
        <v>93.25838273736352</v>
      </c>
    </row>
    <row r="7" spans="1:7" ht="15.75">
      <c r="A7" s="27" t="s">
        <v>25</v>
      </c>
      <c r="B7" s="21">
        <v>950</v>
      </c>
      <c r="C7" s="19">
        <v>950</v>
      </c>
      <c r="D7" s="21">
        <v>2401.507</v>
      </c>
      <c r="E7" s="21">
        <f aca="true" t="shared" si="0" ref="E7:E53">D7-C7</f>
        <v>1451.507</v>
      </c>
      <c r="F7" s="49" t="s">
        <v>52</v>
      </c>
      <c r="G7" s="49" t="s">
        <v>52</v>
      </c>
    </row>
    <row r="8" spans="1:7" ht="15.75">
      <c r="A8" s="26" t="s">
        <v>29</v>
      </c>
      <c r="B8" s="21">
        <v>209000</v>
      </c>
      <c r="C8" s="21">
        <v>209000</v>
      </c>
      <c r="D8" s="21">
        <v>210262.678</v>
      </c>
      <c r="E8" s="21">
        <f t="shared" si="0"/>
        <v>1262.6780000000144</v>
      </c>
      <c r="F8" s="62">
        <f aca="true" t="shared" si="1" ref="F8:F54">D8/B8*100</f>
        <v>100.60415215311005</v>
      </c>
      <c r="G8" s="20">
        <f>D8/C8*100</f>
        <v>100.60415215311005</v>
      </c>
    </row>
    <row r="9" spans="1:7" ht="15.75">
      <c r="A9" s="27" t="s">
        <v>22</v>
      </c>
      <c r="B9" s="21">
        <f>B10+B14+B15</f>
        <v>784830</v>
      </c>
      <c r="C9" s="21">
        <f>C10+C14+C15</f>
        <v>784830</v>
      </c>
      <c r="D9" s="21">
        <f>D10+D14+D15</f>
        <v>766769.387</v>
      </c>
      <c r="E9" s="21">
        <f t="shared" si="0"/>
        <v>-18060.613000000012</v>
      </c>
      <c r="F9" s="62">
        <f t="shared" si="1"/>
        <v>97.69878661620987</v>
      </c>
      <c r="G9" s="20">
        <f aca="true" t="shared" si="2" ref="G9:G51">D9/C9*100</f>
        <v>97.69878661620987</v>
      </c>
    </row>
    <row r="10" spans="1:7" s="3" customFormat="1" ht="18" customHeight="1">
      <c r="A10" s="66" t="s">
        <v>3</v>
      </c>
      <c r="B10" s="23">
        <f>SUM(B11:B13)</f>
        <v>357130</v>
      </c>
      <c r="C10" s="24">
        <f>SUM(C11:C13)</f>
        <v>357130</v>
      </c>
      <c r="D10" s="24">
        <f>SUM(D11:D13)</f>
        <v>349350.462</v>
      </c>
      <c r="E10" s="21">
        <f t="shared" si="0"/>
        <v>-7779.5380000000005</v>
      </c>
      <c r="F10" s="62">
        <f t="shared" si="1"/>
        <v>97.82165093943382</v>
      </c>
      <c r="G10" s="20">
        <f t="shared" si="2"/>
        <v>97.82165093943382</v>
      </c>
    </row>
    <row r="11" spans="1:7" s="3" customFormat="1" ht="16.5" customHeight="1">
      <c r="A11" s="22" t="s">
        <v>23</v>
      </c>
      <c r="B11" s="23">
        <v>40630</v>
      </c>
      <c r="C11" s="23">
        <v>40630</v>
      </c>
      <c r="D11" s="23">
        <v>42785.16</v>
      </c>
      <c r="E11" s="21">
        <f t="shared" si="0"/>
        <v>2155.1600000000035</v>
      </c>
      <c r="F11" s="62">
        <f t="shared" si="1"/>
        <v>105.30435638690622</v>
      </c>
      <c r="G11" s="20">
        <f t="shared" si="2"/>
        <v>105.30435638690622</v>
      </c>
    </row>
    <row r="12" spans="1:7" s="3" customFormat="1" ht="15" customHeight="1">
      <c r="A12" s="22" t="s">
        <v>4</v>
      </c>
      <c r="B12" s="23">
        <v>313400</v>
      </c>
      <c r="C12" s="23">
        <v>313400</v>
      </c>
      <c r="D12" s="21">
        <v>304106.171</v>
      </c>
      <c r="E12" s="21">
        <f t="shared" si="0"/>
        <v>-9293.829000000027</v>
      </c>
      <c r="F12" s="62">
        <f>D12/B12*100</f>
        <v>97.03451531589022</v>
      </c>
      <c r="G12" s="20">
        <f t="shared" si="2"/>
        <v>97.03451531589022</v>
      </c>
    </row>
    <row r="13" spans="1:7" s="3" customFormat="1" ht="14.25" customHeight="1">
      <c r="A13" s="22" t="s">
        <v>5</v>
      </c>
      <c r="B13" s="23">
        <v>3100</v>
      </c>
      <c r="C13" s="23">
        <v>3100</v>
      </c>
      <c r="D13" s="21">
        <v>2459.131</v>
      </c>
      <c r="E13" s="21">
        <f t="shared" si="0"/>
        <v>-640.8690000000001</v>
      </c>
      <c r="F13" s="62">
        <f t="shared" si="1"/>
        <v>79.3268064516129</v>
      </c>
      <c r="G13" s="20">
        <f t="shared" si="2"/>
        <v>79.3268064516129</v>
      </c>
    </row>
    <row r="14" spans="1:7" s="3" customFormat="1" ht="15.75" customHeight="1">
      <c r="A14" s="25" t="s">
        <v>6</v>
      </c>
      <c r="B14" s="23">
        <v>1650</v>
      </c>
      <c r="C14" s="23">
        <v>1650</v>
      </c>
      <c r="D14" s="23">
        <v>1757.497</v>
      </c>
      <c r="E14" s="21">
        <f t="shared" si="0"/>
        <v>107.49700000000007</v>
      </c>
      <c r="F14" s="62">
        <f t="shared" si="1"/>
        <v>106.5149696969697</v>
      </c>
      <c r="G14" s="20">
        <f t="shared" si="2"/>
        <v>106.5149696969697</v>
      </c>
    </row>
    <row r="15" spans="1:7" s="3" customFormat="1" ht="14.25" customHeight="1">
      <c r="A15" s="25" t="s">
        <v>48</v>
      </c>
      <c r="B15" s="23">
        <v>426050</v>
      </c>
      <c r="C15" s="23">
        <v>426050</v>
      </c>
      <c r="D15" s="23">
        <v>415661.428</v>
      </c>
      <c r="E15" s="21">
        <f t="shared" si="0"/>
        <v>-10388.571999999986</v>
      </c>
      <c r="F15" s="62">
        <f t="shared" si="1"/>
        <v>97.56165426593122</v>
      </c>
      <c r="G15" s="20">
        <f t="shared" si="2"/>
        <v>97.56165426593122</v>
      </c>
    </row>
    <row r="16" spans="1:7" ht="15.75">
      <c r="A16" s="26" t="s">
        <v>8</v>
      </c>
      <c r="B16" s="21">
        <v>450</v>
      </c>
      <c r="C16" s="21">
        <v>450</v>
      </c>
      <c r="D16" s="58">
        <v>1263.078</v>
      </c>
      <c r="E16" s="21">
        <f t="shared" si="0"/>
        <v>813.078</v>
      </c>
      <c r="F16" s="49" t="s">
        <v>59</v>
      </c>
      <c r="G16" s="20" t="s">
        <v>60</v>
      </c>
    </row>
    <row r="17" spans="1:7" ht="15.75">
      <c r="A17" s="26" t="s">
        <v>28</v>
      </c>
      <c r="B17" s="21">
        <v>25140</v>
      </c>
      <c r="C17" s="21">
        <v>25140</v>
      </c>
      <c r="D17" s="21">
        <v>16034.108</v>
      </c>
      <c r="E17" s="21">
        <f t="shared" si="0"/>
        <v>-9105.892</v>
      </c>
      <c r="F17" s="62">
        <f t="shared" si="1"/>
        <v>63.77926809864758</v>
      </c>
      <c r="G17" s="20">
        <f t="shared" si="2"/>
        <v>63.77926809864758</v>
      </c>
    </row>
    <row r="18" spans="1:7" ht="49.5" customHeight="1">
      <c r="A18" s="26" t="s">
        <v>9</v>
      </c>
      <c r="B18" s="21">
        <v>11000</v>
      </c>
      <c r="C18" s="21">
        <v>11000</v>
      </c>
      <c r="D18" s="21">
        <v>10630.713</v>
      </c>
      <c r="E18" s="21">
        <f t="shared" si="0"/>
        <v>-369.28700000000026</v>
      </c>
      <c r="F18" s="62">
        <f t="shared" si="1"/>
        <v>96.64284545454545</v>
      </c>
      <c r="G18" s="20">
        <f t="shared" si="2"/>
        <v>96.64284545454545</v>
      </c>
    </row>
    <row r="19" spans="1:7" ht="15.75">
      <c r="A19" s="26" t="s">
        <v>10</v>
      </c>
      <c r="B19" s="21">
        <v>540</v>
      </c>
      <c r="C19" s="21">
        <v>540</v>
      </c>
      <c r="D19" s="21">
        <v>523.768</v>
      </c>
      <c r="E19" s="21">
        <f t="shared" si="0"/>
        <v>-16.23199999999997</v>
      </c>
      <c r="F19" s="62">
        <f t="shared" si="1"/>
        <v>96.99407407407408</v>
      </c>
      <c r="G19" s="20">
        <f t="shared" si="2"/>
        <v>96.99407407407408</v>
      </c>
    </row>
    <row r="20" spans="1:7" ht="15.75">
      <c r="A20" s="27" t="s">
        <v>11</v>
      </c>
      <c r="B20" s="21">
        <v>9647</v>
      </c>
      <c r="C20" s="58">
        <v>9647</v>
      </c>
      <c r="D20" s="58">
        <v>11325.344</v>
      </c>
      <c r="E20" s="21">
        <f t="shared" si="0"/>
        <v>1678.3439999999991</v>
      </c>
      <c r="F20" s="62">
        <f t="shared" si="1"/>
        <v>117.3975743754535</v>
      </c>
      <c r="G20" s="20">
        <f>D20/C20*100</f>
        <v>117.3975743754535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3219500.1</v>
      </c>
      <c r="D21" s="29">
        <f>D6+D7+D8+D9+D16+D17+D18+D19+D20</f>
        <v>3050325.0950000007</v>
      </c>
      <c r="E21" s="29">
        <f t="shared" si="0"/>
        <v>-169175.00499999942</v>
      </c>
      <c r="F21" s="63">
        <f t="shared" si="1"/>
        <v>94.74530207344924</v>
      </c>
      <c r="G21" s="51">
        <f t="shared" si="2"/>
        <v>94.74530207344924</v>
      </c>
    </row>
    <row r="22" spans="1:7" ht="16.5" customHeight="1">
      <c r="A22" s="27" t="s">
        <v>13</v>
      </c>
      <c r="B22" s="21">
        <f>SUM(B23:B40)</f>
        <v>858367.3549999999</v>
      </c>
      <c r="C22" s="21">
        <f>SUM(C23:C40)</f>
        <v>858367.3549999999</v>
      </c>
      <c r="D22" s="21">
        <f>SUM(D23:D40)</f>
        <v>856933.8999999998</v>
      </c>
      <c r="E22" s="21">
        <f t="shared" si="0"/>
        <v>-1433.4550000000745</v>
      </c>
      <c r="F22" s="62">
        <f t="shared" si="1"/>
        <v>99.83300215325639</v>
      </c>
      <c r="G22" s="20">
        <f t="shared" si="2"/>
        <v>99.83300215325639</v>
      </c>
    </row>
    <row r="23" spans="1:7" ht="31.5" customHeight="1">
      <c r="A23" s="42" t="s">
        <v>14</v>
      </c>
      <c r="B23" s="23">
        <v>600233.5</v>
      </c>
      <c r="C23" s="23">
        <v>600233.5</v>
      </c>
      <c r="D23" s="23">
        <v>600233.5</v>
      </c>
      <c r="E23" s="21">
        <f t="shared" si="0"/>
        <v>0</v>
      </c>
      <c r="F23" s="62">
        <f t="shared" si="1"/>
        <v>100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67" t="s">
        <v>47</v>
      </c>
      <c r="B27" s="68">
        <v>8212.404</v>
      </c>
      <c r="C27" s="68">
        <v>8212.404</v>
      </c>
      <c r="D27" s="68">
        <v>8212.404</v>
      </c>
      <c r="E27" s="69">
        <f t="shared" si="0"/>
        <v>0</v>
      </c>
      <c r="F27" s="70">
        <f>D27/B27*100</f>
        <v>100</v>
      </c>
      <c r="G27" s="71">
        <f>D27/C27*100</f>
        <v>100</v>
      </c>
    </row>
    <row r="28" spans="1:7" ht="51" customHeight="1">
      <c r="A28" s="42" t="s">
        <v>54</v>
      </c>
      <c r="B28" s="23">
        <v>11413.08</v>
      </c>
      <c r="C28" s="23">
        <v>11413.08</v>
      </c>
      <c r="D28" s="23">
        <v>11413.08</v>
      </c>
      <c r="E28" s="21">
        <f t="shared" si="0"/>
        <v>0</v>
      </c>
      <c r="F28" s="62">
        <f>D28/B28*100</f>
        <v>100</v>
      </c>
      <c r="G28" s="64">
        <f>D28/C28*100</f>
        <v>100</v>
      </c>
    </row>
    <row r="29" spans="1:7" ht="47.25" customHeight="1">
      <c r="A29" s="47" t="s">
        <v>33</v>
      </c>
      <c r="B29" s="59">
        <v>6535.683</v>
      </c>
      <c r="C29" s="59">
        <v>6535.683</v>
      </c>
      <c r="D29" s="61">
        <v>6535.683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50.25" customHeight="1">
      <c r="A30" s="47" t="s">
        <v>42</v>
      </c>
      <c r="B30" s="59">
        <v>2800</v>
      </c>
      <c r="C30" s="59">
        <v>2800</v>
      </c>
      <c r="D30" s="61">
        <v>2800</v>
      </c>
      <c r="E30" s="21">
        <f t="shared" si="0"/>
        <v>0</v>
      </c>
      <c r="F30" s="62">
        <f t="shared" si="1"/>
        <v>100</v>
      </c>
      <c r="G30" s="64">
        <f t="shared" si="2"/>
        <v>100</v>
      </c>
    </row>
    <row r="31" spans="1:7" ht="49.5" customHeight="1">
      <c r="A31" s="47" t="s">
        <v>32</v>
      </c>
      <c r="B31" s="59">
        <v>1791.576</v>
      </c>
      <c r="C31" s="59">
        <v>1791.576</v>
      </c>
      <c r="D31" s="61">
        <v>1791.576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62.25" customHeight="1">
      <c r="A32" s="47" t="s">
        <v>44</v>
      </c>
      <c r="B32" s="59">
        <v>11980.634</v>
      </c>
      <c r="C32" s="59">
        <v>11980.634</v>
      </c>
      <c r="D32" s="61">
        <v>11980.634</v>
      </c>
      <c r="E32" s="21">
        <f t="shared" si="0"/>
        <v>0</v>
      </c>
      <c r="F32" s="62">
        <f t="shared" si="1"/>
        <v>100</v>
      </c>
      <c r="G32" s="20">
        <f t="shared" si="2"/>
        <v>100</v>
      </c>
    </row>
    <row r="33" spans="1:7" ht="47.25" customHeight="1">
      <c r="A33" s="47" t="s">
        <v>31</v>
      </c>
      <c r="B33" s="60">
        <v>11438</v>
      </c>
      <c r="C33" s="60">
        <v>11438</v>
      </c>
      <c r="D33" s="61">
        <v>11437.743</v>
      </c>
      <c r="E33" s="21">
        <f t="shared" si="0"/>
        <v>-0.2569999999996071</v>
      </c>
      <c r="F33" s="62">
        <f t="shared" si="1"/>
        <v>99.99775310368946</v>
      </c>
      <c r="G33" s="20">
        <f t="shared" si="2"/>
        <v>99.99775310368946</v>
      </c>
    </row>
    <row r="34" spans="1:7" ht="47.25" customHeight="1">
      <c r="A34" s="47" t="s">
        <v>39</v>
      </c>
      <c r="B34" s="60">
        <v>425.767</v>
      </c>
      <c r="C34" s="60">
        <v>425.767</v>
      </c>
      <c r="D34" s="61">
        <v>425.767</v>
      </c>
      <c r="E34" s="21">
        <f t="shared" si="0"/>
        <v>0</v>
      </c>
      <c r="F34" s="62">
        <f t="shared" si="1"/>
        <v>100</v>
      </c>
      <c r="G34" s="20">
        <f t="shared" si="2"/>
        <v>100</v>
      </c>
    </row>
    <row r="35" spans="1:7" ht="47.25" customHeight="1">
      <c r="A35" s="47" t="s">
        <v>49</v>
      </c>
      <c r="B35" s="60">
        <v>18667.156</v>
      </c>
      <c r="C35" s="60">
        <v>18667.156</v>
      </c>
      <c r="D35" s="61">
        <v>18101.882</v>
      </c>
      <c r="E35" s="21">
        <f t="shared" si="0"/>
        <v>-565.2739999999976</v>
      </c>
      <c r="F35" s="62">
        <f t="shared" si="1"/>
        <v>96.97182580999485</v>
      </c>
      <c r="G35" s="20">
        <f t="shared" si="2"/>
        <v>96.97182580999485</v>
      </c>
    </row>
    <row r="36" spans="1:7" s="2" customFormat="1" ht="16.5" customHeight="1">
      <c r="A36" s="48" t="s">
        <v>30</v>
      </c>
      <c r="B36" s="60">
        <v>15573.495</v>
      </c>
      <c r="C36" s="60">
        <v>15573.495</v>
      </c>
      <c r="D36" s="61">
        <v>14708.786</v>
      </c>
      <c r="E36" s="21">
        <f t="shared" si="0"/>
        <v>-864.7090000000007</v>
      </c>
      <c r="F36" s="62">
        <f aca="true" t="shared" si="3" ref="F36:F41">D36/B36*100</f>
        <v>94.44755978025484</v>
      </c>
      <c r="G36" s="20">
        <f t="shared" si="2"/>
        <v>94.44755978025484</v>
      </c>
    </row>
    <row r="37" spans="1:7" s="2" customFormat="1" ht="48" customHeight="1">
      <c r="A37" s="55" t="s">
        <v>40</v>
      </c>
      <c r="B37" s="60">
        <v>17360.7</v>
      </c>
      <c r="C37" s="60">
        <v>17360.7</v>
      </c>
      <c r="D37" s="61">
        <v>17360.7</v>
      </c>
      <c r="E37" s="21">
        <f t="shared" si="0"/>
        <v>0</v>
      </c>
      <c r="F37" s="62">
        <f t="shared" si="3"/>
        <v>100</v>
      </c>
      <c r="G37" s="20">
        <f t="shared" si="2"/>
        <v>100</v>
      </c>
    </row>
    <row r="38" spans="1:7" s="2" customFormat="1" ht="64.5" customHeight="1">
      <c r="A38" s="55" t="s">
        <v>50</v>
      </c>
      <c r="B38" s="60">
        <v>13936.655</v>
      </c>
      <c r="C38" s="60">
        <v>13936.655</v>
      </c>
      <c r="D38" s="60">
        <v>13936.655</v>
      </c>
      <c r="E38" s="21">
        <f t="shared" si="0"/>
        <v>0</v>
      </c>
      <c r="F38" s="62">
        <f t="shared" si="3"/>
        <v>100</v>
      </c>
      <c r="G38" s="20">
        <f t="shared" si="2"/>
        <v>100</v>
      </c>
    </row>
    <row r="39" spans="1:7" s="2" customFormat="1" ht="96" customHeight="1">
      <c r="A39" s="55" t="s">
        <v>53</v>
      </c>
      <c r="B39" s="60">
        <v>12992.5</v>
      </c>
      <c r="C39" s="60">
        <v>12992.5</v>
      </c>
      <c r="D39" s="60">
        <v>12992.5</v>
      </c>
      <c r="E39" s="21">
        <f t="shared" si="0"/>
        <v>0</v>
      </c>
      <c r="F39" s="62">
        <f t="shared" si="3"/>
        <v>100</v>
      </c>
      <c r="G39" s="20">
        <f t="shared" si="2"/>
        <v>100</v>
      </c>
    </row>
    <row r="40" spans="1:7" s="2" customFormat="1" ht="96" customHeight="1">
      <c r="A40" s="55" t="s">
        <v>63</v>
      </c>
      <c r="B40" s="60">
        <v>2370</v>
      </c>
      <c r="C40" s="60">
        <v>2370</v>
      </c>
      <c r="D40" s="60">
        <v>2370</v>
      </c>
      <c r="E40" s="21">
        <f t="shared" si="0"/>
        <v>0</v>
      </c>
      <c r="F40" s="62">
        <f t="shared" si="3"/>
        <v>100</v>
      </c>
      <c r="G40" s="20">
        <f t="shared" si="2"/>
        <v>100</v>
      </c>
    </row>
    <row r="41" spans="1:7" ht="13.5" customHeight="1">
      <c r="A41" s="46" t="s">
        <v>16</v>
      </c>
      <c r="B41" s="29">
        <f>B21+B22</f>
        <v>4077867.455</v>
      </c>
      <c r="C41" s="29">
        <f>C21+C22</f>
        <v>4077867.455</v>
      </c>
      <c r="D41" s="31">
        <f>D21+D22</f>
        <v>3907258.9950000006</v>
      </c>
      <c r="E41" s="29">
        <f t="shared" si="0"/>
        <v>-170608.4599999995</v>
      </c>
      <c r="F41" s="63">
        <f t="shared" si="3"/>
        <v>95.81623331599924</v>
      </c>
      <c r="G41" s="44">
        <f t="shared" si="2"/>
        <v>95.81623331599924</v>
      </c>
    </row>
    <row r="42" spans="1:7" ht="15.75" customHeight="1">
      <c r="A42" s="46" t="s">
        <v>17</v>
      </c>
      <c r="B42" s="21"/>
      <c r="C42" s="30"/>
      <c r="D42" s="32"/>
      <c r="E42" s="21"/>
      <c r="F42" s="62"/>
      <c r="G42" s="44"/>
    </row>
    <row r="43" spans="1:8" s="5" customFormat="1" ht="15" customHeight="1">
      <c r="A43" s="26" t="s">
        <v>7</v>
      </c>
      <c r="B43" s="21">
        <v>705</v>
      </c>
      <c r="C43" s="21">
        <v>705</v>
      </c>
      <c r="D43" s="32">
        <v>694.989</v>
      </c>
      <c r="E43" s="21">
        <f t="shared" si="0"/>
        <v>-10.010999999999967</v>
      </c>
      <c r="F43" s="49">
        <f t="shared" si="1"/>
        <v>98.58</v>
      </c>
      <c r="G43" s="20">
        <f t="shared" si="2"/>
        <v>98.58</v>
      </c>
      <c r="H43" s="4"/>
    </row>
    <row r="44" spans="1:8" s="5" customFormat="1" ht="15" customHeight="1">
      <c r="A44" s="26" t="s">
        <v>38</v>
      </c>
      <c r="B44" s="21">
        <v>0</v>
      </c>
      <c r="C44" s="21">
        <v>0</v>
      </c>
      <c r="D44" s="32">
        <v>0.295</v>
      </c>
      <c r="E44" s="21">
        <f t="shared" si="0"/>
        <v>0.295</v>
      </c>
      <c r="F44" s="49"/>
      <c r="G44" s="20"/>
      <c r="H44" s="4"/>
    </row>
    <row r="45" spans="1:7" s="4" customFormat="1" ht="49.5" customHeight="1">
      <c r="A45" s="26" t="s">
        <v>43</v>
      </c>
      <c r="B45" s="21">
        <v>730</v>
      </c>
      <c r="C45" s="21">
        <v>730</v>
      </c>
      <c r="D45" s="21">
        <v>46.076</v>
      </c>
      <c r="E45" s="21">
        <f t="shared" si="0"/>
        <v>-683.924</v>
      </c>
      <c r="F45" s="49">
        <f t="shared" si="1"/>
        <v>6.311780821917809</v>
      </c>
      <c r="G45" s="20">
        <f t="shared" si="2"/>
        <v>6.311780821917809</v>
      </c>
    </row>
    <row r="46" spans="1:7" s="4" customFormat="1" ht="63.75" customHeight="1">
      <c r="A46" s="45" t="s">
        <v>34</v>
      </c>
      <c r="B46" s="21">
        <v>220</v>
      </c>
      <c r="C46" s="21">
        <v>220</v>
      </c>
      <c r="D46" s="21">
        <v>300.946</v>
      </c>
      <c r="E46" s="21">
        <f t="shared" si="0"/>
        <v>80.94600000000003</v>
      </c>
      <c r="F46" s="49">
        <f t="shared" si="1"/>
        <v>136.79363636363638</v>
      </c>
      <c r="G46" s="20">
        <f t="shared" si="2"/>
        <v>136.79363636363638</v>
      </c>
    </row>
    <row r="47" spans="1:7" s="4" customFormat="1" ht="31.5">
      <c r="A47" s="26" t="s">
        <v>18</v>
      </c>
      <c r="B47" s="21">
        <v>4240</v>
      </c>
      <c r="C47" s="21">
        <v>4240</v>
      </c>
      <c r="D47" s="21">
        <v>7782.939</v>
      </c>
      <c r="E47" s="21">
        <f t="shared" si="0"/>
        <v>3542.9390000000003</v>
      </c>
      <c r="F47" s="49" t="s">
        <v>57</v>
      </c>
      <c r="G47" s="20" t="s">
        <v>58</v>
      </c>
    </row>
    <row r="48" spans="1:7" s="4" customFormat="1" ht="51" customHeight="1">
      <c r="A48" s="26" t="s">
        <v>36</v>
      </c>
      <c r="B48" s="21">
        <v>3000</v>
      </c>
      <c r="C48" s="21">
        <v>3000</v>
      </c>
      <c r="D48" s="21">
        <v>0</v>
      </c>
      <c r="E48" s="21">
        <f t="shared" si="0"/>
        <v>-3000</v>
      </c>
      <c r="F48" s="49">
        <f t="shared" si="1"/>
        <v>0</v>
      </c>
      <c r="G48" s="20">
        <f t="shared" si="2"/>
        <v>0</v>
      </c>
    </row>
    <row r="49" spans="1:7" s="4" customFormat="1" ht="17.25" customHeight="1">
      <c r="A49" s="26" t="s">
        <v>37</v>
      </c>
      <c r="B49" s="21">
        <v>2100</v>
      </c>
      <c r="C49" s="21">
        <v>2100</v>
      </c>
      <c r="D49" s="21">
        <v>0</v>
      </c>
      <c r="E49" s="21">
        <f t="shared" si="0"/>
        <v>-2100</v>
      </c>
      <c r="F49" s="49">
        <f t="shared" si="1"/>
        <v>0</v>
      </c>
      <c r="G49" s="20">
        <f t="shared" si="2"/>
        <v>0</v>
      </c>
    </row>
    <row r="50" spans="1:7" s="4" customFormat="1" ht="51" customHeight="1">
      <c r="A50" s="26" t="s">
        <v>51</v>
      </c>
      <c r="B50" s="21">
        <v>5046.061</v>
      </c>
      <c r="C50" s="21">
        <v>5046.061</v>
      </c>
      <c r="D50" s="21">
        <v>5146.061</v>
      </c>
      <c r="E50" s="21">
        <f t="shared" si="0"/>
        <v>100</v>
      </c>
      <c r="F50" s="49">
        <f t="shared" si="1"/>
        <v>101.98174377995035</v>
      </c>
      <c r="G50" s="20">
        <f t="shared" si="2"/>
        <v>101.98174377995035</v>
      </c>
    </row>
    <row r="51" spans="1:7" s="2" customFormat="1" ht="15.75">
      <c r="A51" s="43" t="s">
        <v>19</v>
      </c>
      <c r="B51" s="29">
        <f>SUM(B43:B50)</f>
        <v>16041.061</v>
      </c>
      <c r="C51" s="29">
        <f>SUM(C43:C50)</f>
        <v>16041.061</v>
      </c>
      <c r="D51" s="29">
        <f>SUM(D43:D50)</f>
        <v>13971.306</v>
      </c>
      <c r="E51" s="29">
        <f>D51-C51</f>
        <v>-2069.754999999999</v>
      </c>
      <c r="F51" s="50">
        <f t="shared" si="1"/>
        <v>87.09714401061127</v>
      </c>
      <c r="G51" s="44">
        <f t="shared" si="2"/>
        <v>87.09714401061127</v>
      </c>
    </row>
    <row r="52" spans="1:7" s="53" customFormat="1" ht="16.5" customHeight="1">
      <c r="A52" s="43" t="s">
        <v>20</v>
      </c>
      <c r="B52" s="29">
        <f>B41+B51</f>
        <v>4093908.5160000003</v>
      </c>
      <c r="C52" s="29">
        <f>C41+C51</f>
        <v>4093908.5160000003</v>
      </c>
      <c r="D52" s="29">
        <f>D41+D51</f>
        <v>3921230.3010000004</v>
      </c>
      <c r="E52" s="29">
        <f t="shared" si="0"/>
        <v>-172678.21499999985</v>
      </c>
      <c r="F52" s="63">
        <f t="shared" si="1"/>
        <v>95.78206952292336</v>
      </c>
      <c r="G52" s="44">
        <f>D52/C52*100</f>
        <v>95.78206952292336</v>
      </c>
    </row>
    <row r="53" spans="1:7" s="57" customFormat="1" ht="31.5" customHeight="1">
      <c r="A53" s="56" t="s">
        <v>24</v>
      </c>
      <c r="B53" s="72">
        <v>3730</v>
      </c>
      <c r="C53" s="72">
        <v>3730</v>
      </c>
      <c r="D53" s="19">
        <v>6162.17066</v>
      </c>
      <c r="E53" s="73">
        <f t="shared" si="0"/>
        <v>2432.1706599999998</v>
      </c>
      <c r="F53" s="49">
        <f t="shared" si="1"/>
        <v>165.20564772117962</v>
      </c>
      <c r="G53" s="74" t="s">
        <v>61</v>
      </c>
    </row>
    <row r="54" spans="1:7" ht="22.5" customHeight="1">
      <c r="A54" s="52" t="s">
        <v>21</v>
      </c>
      <c r="B54" s="29">
        <f>B52+B53</f>
        <v>4097638.5160000003</v>
      </c>
      <c r="C54" s="29">
        <f>C52+C53</f>
        <v>4097638.5160000003</v>
      </c>
      <c r="D54" s="29">
        <f>D52+D53</f>
        <v>3927392.4716600003</v>
      </c>
      <c r="E54" s="29">
        <f>D54-C54</f>
        <v>-170246.04434000002</v>
      </c>
      <c r="F54" s="65">
        <f t="shared" si="1"/>
        <v>95.84526444499089</v>
      </c>
      <c r="G54" s="54">
        <f>D54/C54*100</f>
        <v>95.84526444499089</v>
      </c>
    </row>
    <row r="56" spans="1:2" ht="12.75">
      <c r="A56" s="6"/>
      <c r="B56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2020-12-07T09:00:51Z</cp:lastPrinted>
  <dcterms:created xsi:type="dcterms:W3CDTF">2004-07-02T06:40:36Z</dcterms:created>
  <dcterms:modified xsi:type="dcterms:W3CDTF">2020-12-28T13:41:45Z</dcterms:modified>
  <cp:category/>
  <cp:version/>
  <cp:contentType/>
  <cp:contentStatus/>
</cp:coreProperties>
</file>