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'Укр'!$A$2:$F$47</definedName>
  </definedNames>
  <calcPr fullCalcOnLoad="1"/>
</workbook>
</file>

<file path=xl/sharedStrings.xml><?xml version="1.0" encoding="utf-8"?>
<sst xmlns="http://schemas.openxmlformats.org/spreadsheetml/2006/main" count="112" uniqueCount="104">
  <si>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</si>
  <si>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</si>
  <si>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</si>
  <si>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</si>
  <si>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</si>
  <si>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</si>
  <si>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</si>
  <si>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</si>
  <si>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</si>
  <si>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</si>
  <si>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</si>
  <si>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</si>
  <si>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</si>
  <si>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</si>
  <si>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</si>
  <si>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</si>
  <si>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</si>
  <si>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</si>
  <si>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</si>
  <si>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</si>
  <si>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</si>
  <si>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</si>
  <si>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</si>
  <si>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</si>
  <si>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</si>
  <si>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</si>
  <si>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</si>
  <si>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</si>
  <si>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</si>
  <si>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</si>
  <si>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</si>
  <si>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</si>
  <si>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</si>
  <si>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</si>
  <si>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</si>
  <si>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</si>
  <si>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</si>
  <si>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</si>
  <si>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</si>
  <si>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</si>
  <si>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</si>
  <si>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</si>
  <si>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</si>
  <si>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</si>
  <si>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</si>
  <si>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</si>
  <si>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</si>
  <si>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</si>
  <si>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</si>
  <si>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</si>
  <si>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</si>
  <si>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</si>
  <si>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</si>
  <si>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</si>
  <si>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</si>
  <si>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</si>
  <si>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</si>
  <si>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</si>
  <si>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</si>
  <si>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</si>
  <si>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</si>
  <si>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</si>
  <si>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</si>
  <si>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</si>
  <si>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</si>
  <si>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</si>
  <si>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</si>
  <si>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</si>
  <si>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</si>
  <si>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</si>
  <si>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</si>
  <si>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</si>
  <si>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</si>
  <si>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</si>
  <si>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</si>
  <si>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</si>
  <si>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</si>
  <si>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</si>
  <si>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</si>
  <si>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</si>
  <si>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</si>
  <si>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</si>
  <si>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</si>
  <si>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</si>
  <si>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</si>
  <si>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</si>
  <si>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</si>
  <si>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</si>
  <si>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</si>
  <si>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</si>
  <si>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квітень з урахуванням змін, 
тис. грн.</t>
  </si>
  <si>
    <t>План на
январь - апрель с учетом изменений, тыс. грн.</t>
  </si>
  <si>
    <t>в 2.7 р.б.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</si>
  <si>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</si>
  <si>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</si>
  <si>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</si>
  <si>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 xml:space="preserve">Надійшло з
 01 січня по 
13 квітня,            тис. грн. </t>
  </si>
  <si>
    <t xml:space="preserve">Поступило          с 01 января
по 13 апреля,
тыс. грн. 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</si>
  <si>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</si>
  <si>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</si>
  <si>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в 12.2 р.б.</t>
  </si>
  <si>
    <t>в 5.9 р.б.</t>
  </si>
  <si>
    <t>в 3.6 р.б.</t>
  </si>
  <si>
    <t>в 3.2 р.б.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</si>
</sst>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90" zoomScaleNormal="90" zoomScaleSheetLayoutView="100" workbookViewId="0" topLeftCell="A34">
      <selection activeCell="A49" sqref="A49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0" t="s">
        <v>89</v>
      </c>
      <c r="B2" s="120"/>
      <c r="C2" s="120"/>
      <c r="D2" s="120"/>
      <c r="E2" s="120"/>
      <c r="F2" s="120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90</v>
      </c>
      <c r="D4" s="74" t="s">
        <v>96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422981.1</v>
      </c>
      <c r="D7" s="46">
        <v>415239.008</v>
      </c>
      <c r="E7" s="47">
        <f>D7/B7*100</f>
        <v>29.081416675421085</v>
      </c>
      <c r="F7" s="48">
        <f>D7/C7*100</f>
        <v>98.16963642110723</v>
      </c>
    </row>
    <row r="8" spans="1:6" ht="15">
      <c r="A8" s="57" t="s">
        <v>49</v>
      </c>
      <c r="B8" s="49">
        <v>2250</v>
      </c>
      <c r="C8" s="45">
        <v>842</v>
      </c>
      <c r="D8" s="46">
        <v>1100.237</v>
      </c>
      <c r="E8" s="47">
        <f aca="true" t="shared" si="0" ref="E8:E47">D8/B8*100</f>
        <v>48.89942222222223</v>
      </c>
      <c r="F8" s="48">
        <f aca="true" t="shared" si="1" ref="F8:F47">D8/C8*100</f>
        <v>130.66947743467935</v>
      </c>
    </row>
    <row r="9" spans="1:6" ht="15">
      <c r="A9" s="56" t="s">
        <v>64</v>
      </c>
      <c r="B9" s="49">
        <v>173790</v>
      </c>
      <c r="C9" s="45">
        <v>47575</v>
      </c>
      <c r="D9" s="46">
        <v>50977.012</v>
      </c>
      <c r="E9" s="47">
        <f t="shared" si="0"/>
        <v>29.33253466827781</v>
      </c>
      <c r="F9" s="48">
        <f t="shared" si="1"/>
        <v>107.15083972674724</v>
      </c>
    </row>
    <row r="10" spans="1:6" ht="15">
      <c r="A10" s="57" t="s">
        <v>43</v>
      </c>
      <c r="B10" s="50">
        <f>B11+B15+B17</f>
        <v>629050</v>
      </c>
      <c r="C10" s="50">
        <f>C11+C15+C17</f>
        <v>204611.7</v>
      </c>
      <c r="D10" s="50">
        <f>D11+D15+D16+D17</f>
        <v>165940.451</v>
      </c>
      <c r="E10" s="47">
        <f t="shared" si="0"/>
        <v>26.379532787536764</v>
      </c>
      <c r="F10" s="48">
        <f t="shared" si="1"/>
        <v>81.10017706709831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109559.09999999999</v>
      </c>
      <c r="D11" s="53">
        <f>SUM(D12:D14)</f>
        <v>77706.397</v>
      </c>
      <c r="E11" s="47">
        <f t="shared" si="0"/>
        <v>22.13100848712691</v>
      </c>
      <c r="F11" s="48">
        <f t="shared" si="1"/>
        <v>70.92646525938969</v>
      </c>
    </row>
    <row r="12" spans="1:6" s="12" customFormat="1" ht="30.75">
      <c r="A12" s="51" t="s">
        <v>45</v>
      </c>
      <c r="B12" s="52">
        <v>27890</v>
      </c>
      <c r="C12" s="53">
        <v>12348.7</v>
      </c>
      <c r="D12" s="54">
        <v>9437.159</v>
      </c>
      <c r="E12" s="47">
        <f t="shared" si="0"/>
        <v>33.83707063463607</v>
      </c>
      <c r="F12" s="48">
        <f t="shared" si="1"/>
        <v>76.42228736628147</v>
      </c>
    </row>
    <row r="13" spans="1:6" s="12" customFormat="1" ht="15">
      <c r="A13" s="51" t="s">
        <v>24</v>
      </c>
      <c r="B13" s="52">
        <v>319830</v>
      </c>
      <c r="C13" s="53">
        <v>96060</v>
      </c>
      <c r="D13" s="54">
        <v>67505.686</v>
      </c>
      <c r="E13" s="47">
        <f t="shared" si="0"/>
        <v>21.106739830534973</v>
      </c>
      <c r="F13" s="48">
        <f t="shared" si="1"/>
        <v>70.27450135332084</v>
      </c>
    </row>
    <row r="14" spans="1:6" s="12" customFormat="1" ht="15">
      <c r="A14" s="51" t="s">
        <v>25</v>
      </c>
      <c r="B14" s="52">
        <v>3400</v>
      </c>
      <c r="C14" s="53">
        <v>1150.4</v>
      </c>
      <c r="D14" s="81">
        <v>763.552</v>
      </c>
      <c r="E14" s="47">
        <f t="shared" si="0"/>
        <v>22.457411764705885</v>
      </c>
      <c r="F14" s="48">
        <f t="shared" si="1"/>
        <v>66.37273991655076</v>
      </c>
    </row>
    <row r="15" spans="1:6" s="12" customFormat="1" ht="15">
      <c r="A15" s="55" t="s">
        <v>26</v>
      </c>
      <c r="B15" s="52">
        <v>350</v>
      </c>
      <c r="C15" s="53">
        <v>102.6</v>
      </c>
      <c r="D15" s="54">
        <v>121.704</v>
      </c>
      <c r="E15" s="47">
        <f t="shared" si="0"/>
        <v>34.772571428571425</v>
      </c>
      <c r="F15" s="48">
        <f t="shared" si="1"/>
        <v>118.61988304093568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94950</v>
      </c>
      <c r="D17" s="54">
        <v>88119.556</v>
      </c>
      <c r="E17" s="47">
        <f t="shared" si="0"/>
        <v>31.745643057857194</v>
      </c>
      <c r="F17" s="48">
        <f t="shared" si="1"/>
        <v>92.8062727751448</v>
      </c>
    </row>
    <row r="18" spans="1:6" s="12" customFormat="1" ht="30.75">
      <c r="A18" s="56" t="s">
        <v>93</v>
      </c>
      <c r="B18" s="52"/>
      <c r="C18" s="53"/>
      <c r="D18" s="46">
        <v>82.192</v>
      </c>
      <c r="E18" s="47"/>
      <c r="F18" s="48"/>
    </row>
    <row r="19" spans="1:6" ht="15">
      <c r="A19" s="56" t="s">
        <v>28</v>
      </c>
      <c r="B19" s="49">
        <v>500</v>
      </c>
      <c r="C19" s="45">
        <v>111.7</v>
      </c>
      <c r="D19" s="44">
        <v>306.325</v>
      </c>
      <c r="E19" s="47">
        <f t="shared" si="0"/>
        <v>61.265</v>
      </c>
      <c r="F19" s="48" t="s">
        <v>92</v>
      </c>
    </row>
    <row r="20" spans="1:6" ht="30.75">
      <c r="A20" s="56" t="s">
        <v>60</v>
      </c>
      <c r="B20" s="49">
        <v>30390</v>
      </c>
      <c r="C20" s="45">
        <v>7644.2</v>
      </c>
      <c r="D20" s="46">
        <v>9362.099</v>
      </c>
      <c r="E20" s="47">
        <f t="shared" si="0"/>
        <v>30.80651201052978</v>
      </c>
      <c r="F20" s="48">
        <f t="shared" si="1"/>
        <v>122.47323460924623</v>
      </c>
    </row>
    <row r="21" spans="1:6" ht="62.25">
      <c r="A21" s="56" t="s">
        <v>29</v>
      </c>
      <c r="B21" s="49">
        <v>10000</v>
      </c>
      <c r="C21" s="45">
        <v>3274</v>
      </c>
      <c r="D21" s="46">
        <v>2669.428</v>
      </c>
      <c r="E21" s="47">
        <f t="shared" si="0"/>
        <v>26.69428</v>
      </c>
      <c r="F21" s="48">
        <f t="shared" si="1"/>
        <v>81.5341478313989</v>
      </c>
    </row>
    <row r="22" spans="1:6" ht="15">
      <c r="A22" s="56" t="s">
        <v>30</v>
      </c>
      <c r="B22" s="49">
        <v>650</v>
      </c>
      <c r="C22" s="45">
        <v>178.6</v>
      </c>
      <c r="D22" s="46">
        <v>127.667</v>
      </c>
      <c r="E22" s="47">
        <f t="shared" si="0"/>
        <v>19.641076923076923</v>
      </c>
      <c r="F22" s="48">
        <f t="shared" si="1"/>
        <v>71.48208286674132</v>
      </c>
    </row>
    <row r="23" spans="1:6" ht="15">
      <c r="A23" s="57" t="s">
        <v>31</v>
      </c>
      <c r="B23" s="49">
        <v>4000</v>
      </c>
      <c r="C23" s="45">
        <v>1360</v>
      </c>
      <c r="D23" s="44">
        <v>1723.345</v>
      </c>
      <c r="E23" s="47">
        <f t="shared" si="0"/>
        <v>43.083625000000005</v>
      </c>
      <c r="F23" s="48">
        <f t="shared" si="1"/>
        <v>126.71654411764706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647527.764</v>
      </c>
      <c r="E24" s="83">
        <f t="shared" si="0"/>
        <v>28.41928671746076</v>
      </c>
      <c r="F24" s="84">
        <f t="shared" si="1"/>
        <v>94.03836339309561</v>
      </c>
    </row>
    <row r="25" spans="1:6" ht="15">
      <c r="A25" s="57" t="s">
        <v>33</v>
      </c>
      <c r="B25" s="49">
        <f>SUM(B26:B34)</f>
        <v>2013404.8300000003</v>
      </c>
      <c r="C25" s="45">
        <f>SUM(C26:C34)</f>
        <v>843064.1359999998</v>
      </c>
      <c r="D25" s="45">
        <f>SUM(D26:D34)</f>
        <v>723434.681</v>
      </c>
      <c r="E25" s="47">
        <f t="shared" si="0"/>
        <v>35.930910178654926</v>
      </c>
      <c r="F25" s="48">
        <f t="shared" si="1"/>
        <v>85.81015964365494</v>
      </c>
    </row>
    <row r="26" spans="1:6" ht="35.25" customHeight="1">
      <c r="A26" s="78" t="s">
        <v>34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6" ht="34.5" customHeight="1">
      <c r="A27" s="78" t="s">
        <v>35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</row>
    <row r="28" spans="1:6" ht="170.25" customHeight="1">
      <c r="A28" s="107" t="s">
        <v>69</v>
      </c>
      <c r="B28" s="113">
        <v>532770.3</v>
      </c>
      <c r="C28" s="53">
        <v>348194.582</v>
      </c>
      <c r="D28" s="61">
        <v>255376.115</v>
      </c>
      <c r="E28" s="47">
        <f t="shared" si="0"/>
        <v>47.933624490704524</v>
      </c>
      <c r="F28" s="48">
        <f t="shared" si="1"/>
        <v>73.34293185526936</v>
      </c>
    </row>
    <row r="29" spans="1:6" ht="93" customHeight="1">
      <c r="A29" s="108" t="s">
        <v>70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</row>
    <row r="30" spans="1:6" ht="258" customHeight="1">
      <c r="A30" s="109" t="s">
        <v>71</v>
      </c>
      <c r="B30" s="114">
        <v>608528.8</v>
      </c>
      <c r="C30" s="60">
        <v>192690</v>
      </c>
      <c r="D30" s="61">
        <v>168221.976</v>
      </c>
      <c r="E30" s="47">
        <f t="shared" si="0"/>
        <v>27.644045113394792</v>
      </c>
      <c r="F30" s="48">
        <f t="shared" si="1"/>
        <v>87.30187139965749</v>
      </c>
    </row>
    <row r="31" spans="1:6" ht="213" customHeight="1">
      <c r="A31" s="109" t="s">
        <v>72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ht="63" customHeight="1">
      <c r="A32" s="109" t="s">
        <v>75</v>
      </c>
      <c r="B32" s="112">
        <v>38867.2</v>
      </c>
      <c r="C32" s="53">
        <v>12303.5</v>
      </c>
      <c r="D32" s="61">
        <v>10185.383</v>
      </c>
      <c r="E32" s="47">
        <f t="shared" si="0"/>
        <v>26.20560009468138</v>
      </c>
      <c r="F32" s="48">
        <f t="shared" si="1"/>
        <v>82.784435323282</v>
      </c>
    </row>
    <row r="33" spans="1:6" ht="76.5" customHeight="1">
      <c r="A33" s="109" t="s">
        <v>73</v>
      </c>
      <c r="B33" s="114">
        <v>13174.6</v>
      </c>
      <c r="C33" s="53">
        <v>4391.7</v>
      </c>
      <c r="D33" s="61">
        <v>4391.7</v>
      </c>
      <c r="E33" s="47">
        <f t="shared" si="0"/>
        <v>33.334598393879126</v>
      </c>
      <c r="F33" s="48">
        <f t="shared" si="1"/>
        <v>100</v>
      </c>
    </row>
    <row r="34" spans="1:6" ht="20.25" customHeight="1">
      <c r="A34" s="110" t="s">
        <v>74</v>
      </c>
      <c r="B34" s="112">
        <v>7358.53</v>
      </c>
      <c r="C34" s="53">
        <v>2785.74</v>
      </c>
      <c r="D34" s="61">
        <v>2562.092</v>
      </c>
      <c r="E34" s="47">
        <f t="shared" si="0"/>
        <v>34.817986744635135</v>
      </c>
      <c r="F34" s="48">
        <f t="shared" si="1"/>
        <v>91.9716843639392</v>
      </c>
    </row>
    <row r="35" spans="1:6" s="10" customFormat="1" ht="15">
      <c r="A35" s="105" t="s">
        <v>36</v>
      </c>
      <c r="B35" s="59">
        <f>B24+B25</f>
        <v>4291884.83</v>
      </c>
      <c r="C35" s="62">
        <f>C24+C25</f>
        <v>1531642.4359999998</v>
      </c>
      <c r="D35" s="63">
        <f>D24+D25</f>
        <v>1370962.4449999998</v>
      </c>
      <c r="E35" s="83">
        <f t="shared" si="0"/>
        <v>31.943132197235585</v>
      </c>
      <c r="F35" s="84">
        <f t="shared" si="1"/>
        <v>89.50930143855064</v>
      </c>
    </row>
    <row r="36" spans="1:6" ht="15">
      <c r="A36" s="105" t="s">
        <v>37</v>
      </c>
      <c r="B36" s="49"/>
      <c r="C36" s="62"/>
      <c r="D36" s="64"/>
      <c r="E36" s="47"/>
      <c r="F36" s="48"/>
    </row>
    <row r="37" spans="1:6" ht="46.5">
      <c r="A37" s="115" t="s">
        <v>99</v>
      </c>
      <c r="B37" s="49"/>
      <c r="C37" s="62"/>
      <c r="D37" s="64">
        <v>-0.487</v>
      </c>
      <c r="E37" s="47"/>
      <c r="F37" s="48"/>
    </row>
    <row r="38" spans="1:6" ht="15">
      <c r="A38" s="56" t="s">
        <v>27</v>
      </c>
      <c r="B38" s="49">
        <v>535</v>
      </c>
      <c r="C38" s="102">
        <v>244.2</v>
      </c>
      <c r="D38" s="64">
        <v>319.059</v>
      </c>
      <c r="E38" s="47">
        <f t="shared" si="0"/>
        <v>59.63719626168225</v>
      </c>
      <c r="F38" s="48">
        <f t="shared" si="1"/>
        <v>130.65479115479118</v>
      </c>
    </row>
    <row r="39" spans="1:6" ht="69" customHeight="1">
      <c r="A39" s="56" t="s">
        <v>38</v>
      </c>
      <c r="B39" s="49">
        <v>710</v>
      </c>
      <c r="C39" s="102">
        <v>56.8</v>
      </c>
      <c r="D39" s="49">
        <v>690.427</v>
      </c>
      <c r="E39" s="47">
        <f t="shared" si="0"/>
        <v>97.24323943661972</v>
      </c>
      <c r="F39" s="48" t="s">
        <v>100</v>
      </c>
    </row>
    <row r="40" spans="1:6" s="15" customFormat="1" ht="82.5" customHeight="1">
      <c r="A40" s="103" t="s">
        <v>67</v>
      </c>
      <c r="B40" s="49">
        <v>186</v>
      </c>
      <c r="C40" s="102">
        <v>30</v>
      </c>
      <c r="D40" s="49">
        <v>81.767</v>
      </c>
      <c r="E40" s="47">
        <f t="shared" si="0"/>
        <v>43.960752688172036</v>
      </c>
      <c r="F40" s="48" t="s">
        <v>92</v>
      </c>
    </row>
    <row r="41" spans="1:6" s="14" customFormat="1" ht="46.5">
      <c r="A41" s="56" t="s">
        <v>39</v>
      </c>
      <c r="B41" s="49">
        <v>2500</v>
      </c>
      <c r="C41" s="102">
        <v>590</v>
      </c>
      <c r="D41" s="49">
        <v>3492.045</v>
      </c>
      <c r="E41" s="47">
        <f t="shared" si="0"/>
        <v>139.6818</v>
      </c>
      <c r="F41" s="48" t="s">
        <v>101</v>
      </c>
    </row>
    <row r="42" spans="1:6" s="21" customFormat="1" ht="34.5" customHeight="1">
      <c r="A42" s="104" t="s">
        <v>50</v>
      </c>
      <c r="B42" s="49">
        <v>2000</v>
      </c>
      <c r="C42" s="102">
        <v>500</v>
      </c>
      <c r="D42" s="49"/>
      <c r="E42" s="47"/>
      <c r="F42" s="48"/>
    </row>
    <row r="43" spans="1:6" ht="15">
      <c r="A43" s="56" t="s">
        <v>53</v>
      </c>
      <c r="B43" s="80">
        <v>2000</v>
      </c>
      <c r="C43" s="65">
        <v>930</v>
      </c>
      <c r="D43" s="65">
        <v>3816.344</v>
      </c>
      <c r="E43" s="47">
        <f t="shared" si="0"/>
        <v>190.81719999999999</v>
      </c>
      <c r="F43" s="48" t="s">
        <v>94</v>
      </c>
    </row>
    <row r="44" spans="1:6" s="10" customFormat="1" ht="15">
      <c r="A44" s="79" t="s">
        <v>40</v>
      </c>
      <c r="B44" s="59">
        <f>SUM(B38:B43)</f>
        <v>7931</v>
      </c>
      <c r="C44" s="59">
        <f>SUM(C38:C43)</f>
        <v>2351</v>
      </c>
      <c r="D44" s="59">
        <f>SUM(D37:D43)</f>
        <v>8399.154999999999</v>
      </c>
      <c r="E44" s="83">
        <f t="shared" si="0"/>
        <v>105.90284957760684</v>
      </c>
      <c r="F44" s="84" t="s">
        <v>102</v>
      </c>
    </row>
    <row r="45" spans="1:6" s="82" customFormat="1" ht="15">
      <c r="A45" s="79" t="s">
        <v>41</v>
      </c>
      <c r="B45" s="59">
        <f>B35+B44</f>
        <v>4299815.83</v>
      </c>
      <c r="C45" s="59">
        <f>C35+C44</f>
        <v>1533993.4359999998</v>
      </c>
      <c r="D45" s="59">
        <f>D35+D44</f>
        <v>1379361.5999999999</v>
      </c>
      <c r="E45" s="83">
        <f t="shared" si="0"/>
        <v>32.07955071880369</v>
      </c>
      <c r="F45" s="84">
        <f t="shared" si="1"/>
        <v>89.91965464968261</v>
      </c>
    </row>
    <row r="46" spans="1:6" s="101" customFormat="1" ht="46.5">
      <c r="A46" s="116" t="s">
        <v>46</v>
      </c>
      <c r="B46" s="117">
        <v>2136</v>
      </c>
      <c r="C46" s="117">
        <v>500</v>
      </c>
      <c r="D46" s="45">
        <v>1589.638</v>
      </c>
      <c r="E46" s="47">
        <f t="shared" si="0"/>
        <v>74.42125468164794</v>
      </c>
      <c r="F46" s="118" t="s">
        <v>103</v>
      </c>
    </row>
    <row r="47" spans="1:6" s="10" customFormat="1" ht="15">
      <c r="A47" s="58" t="s">
        <v>42</v>
      </c>
      <c r="B47" s="59">
        <f>B45+B46</f>
        <v>4301951.83</v>
      </c>
      <c r="C47" s="66">
        <f>C45+C46</f>
        <v>1534493.4359999998</v>
      </c>
      <c r="D47" s="59">
        <f>D45+D46</f>
        <v>1380951.238</v>
      </c>
      <c r="E47" s="83">
        <f t="shared" si="0"/>
        <v>32.100574171236126</v>
      </c>
      <c r="F47" s="84">
        <f t="shared" si="1"/>
        <v>89.99394885648765</v>
      </c>
    </row>
    <row r="48" spans="3:6" ht="12.75">
      <c r="C48" s="9"/>
      <c r="D48" s="23"/>
      <c r="E48" s="9"/>
      <c r="F48" s="9"/>
    </row>
    <row r="50" spans="1:2" ht="12.75">
      <c r="A50" s="16"/>
      <c r="B50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90" zoomScaleNormal="90" zoomScalePageLayoutView="0" workbookViewId="0" topLeftCell="A37">
      <selection activeCell="A52" sqref="A52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0" t="s">
        <v>88</v>
      </c>
      <c r="B2" s="120"/>
      <c r="C2" s="120"/>
      <c r="D2" s="120"/>
      <c r="E2" s="120"/>
      <c r="F2" s="120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91</v>
      </c>
      <c r="D4" s="30" t="s">
        <v>97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422981.1</v>
      </c>
      <c r="D7" s="46">
        <v>415239.008</v>
      </c>
      <c r="E7" s="47">
        <f>D7/B7*100</f>
        <v>29.081416675421085</v>
      </c>
      <c r="F7" s="48">
        <f>D7/C7*100</f>
        <v>98.16963642110723</v>
      </c>
    </row>
    <row r="8" spans="1:6" ht="15">
      <c r="A8" s="85" t="s">
        <v>1</v>
      </c>
      <c r="B8" s="49">
        <v>2250</v>
      </c>
      <c r="C8" s="45">
        <v>842</v>
      </c>
      <c r="D8" s="46">
        <v>1100.237</v>
      </c>
      <c r="E8" s="47">
        <f aca="true" t="shared" si="0" ref="E8:E47">D8/B8*100</f>
        <v>48.89942222222223</v>
      </c>
      <c r="F8" s="48">
        <f aca="true" t="shared" si="1" ref="F8:F47">D8/C8*100</f>
        <v>130.66947743467935</v>
      </c>
    </row>
    <row r="9" spans="1:6" ht="15">
      <c r="A9" s="86" t="s">
        <v>65</v>
      </c>
      <c r="B9" s="49">
        <v>173790</v>
      </c>
      <c r="C9" s="45">
        <v>47575</v>
      </c>
      <c r="D9" s="46">
        <v>50977.012</v>
      </c>
      <c r="E9" s="47">
        <f t="shared" si="0"/>
        <v>29.33253466827781</v>
      </c>
      <c r="F9" s="48">
        <f t="shared" si="1"/>
        <v>107.15083972674724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204611.7</v>
      </c>
      <c r="D10" s="50">
        <f>D11+D15+D16+D17</f>
        <v>165940.451</v>
      </c>
      <c r="E10" s="47">
        <f t="shared" si="0"/>
        <v>26.379532787536764</v>
      </c>
      <c r="F10" s="48">
        <f t="shared" si="1"/>
        <v>81.10017706709831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109559.09999999999</v>
      </c>
      <c r="D11" s="53">
        <f>SUM(D12:D14)</f>
        <v>77706.397</v>
      </c>
      <c r="E11" s="47">
        <f t="shared" si="0"/>
        <v>22.13100848712691</v>
      </c>
      <c r="F11" s="48">
        <f t="shared" si="1"/>
        <v>70.92646525938969</v>
      </c>
    </row>
    <row r="12" spans="1:6" s="13" customFormat="1" ht="30.75">
      <c r="A12" s="88" t="s">
        <v>18</v>
      </c>
      <c r="B12" s="52">
        <v>27890</v>
      </c>
      <c r="C12" s="53">
        <v>12348.7</v>
      </c>
      <c r="D12" s="54">
        <v>9437.159</v>
      </c>
      <c r="E12" s="47">
        <f t="shared" si="0"/>
        <v>33.83707063463607</v>
      </c>
      <c r="F12" s="48">
        <f t="shared" si="1"/>
        <v>76.42228736628147</v>
      </c>
    </row>
    <row r="13" spans="1:6" s="13" customFormat="1" ht="15">
      <c r="A13" s="89" t="s">
        <v>62</v>
      </c>
      <c r="B13" s="52">
        <v>319830</v>
      </c>
      <c r="C13" s="53">
        <v>96060</v>
      </c>
      <c r="D13" s="54">
        <v>67505.686</v>
      </c>
      <c r="E13" s="47">
        <f t="shared" si="0"/>
        <v>21.106739830534973</v>
      </c>
      <c r="F13" s="48">
        <f t="shared" si="1"/>
        <v>70.27450135332084</v>
      </c>
    </row>
    <row r="14" spans="1:6" s="13" customFormat="1" ht="15">
      <c r="A14" s="87" t="s">
        <v>15</v>
      </c>
      <c r="B14" s="52">
        <v>3400</v>
      </c>
      <c r="C14" s="53">
        <v>1150.4</v>
      </c>
      <c r="D14" s="81">
        <v>763.552</v>
      </c>
      <c r="E14" s="47">
        <f t="shared" si="0"/>
        <v>22.457411764705885</v>
      </c>
      <c r="F14" s="48">
        <f t="shared" si="1"/>
        <v>66.37273991655076</v>
      </c>
    </row>
    <row r="15" spans="1:6" s="13" customFormat="1" ht="15">
      <c r="A15" s="90" t="s">
        <v>2</v>
      </c>
      <c r="B15" s="52">
        <v>350</v>
      </c>
      <c r="C15" s="53">
        <v>102.6</v>
      </c>
      <c r="D15" s="54">
        <v>121.704</v>
      </c>
      <c r="E15" s="47">
        <f t="shared" si="0"/>
        <v>34.772571428571425</v>
      </c>
      <c r="F15" s="48">
        <f t="shared" si="1"/>
        <v>118.61988304093568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94950</v>
      </c>
      <c r="D17" s="54">
        <v>88119.556</v>
      </c>
      <c r="E17" s="47">
        <f t="shared" si="0"/>
        <v>31.745643057857194</v>
      </c>
      <c r="F17" s="48">
        <f t="shared" si="1"/>
        <v>92.8062727751448</v>
      </c>
    </row>
    <row r="18" spans="1:6" s="13" customFormat="1" ht="30.75">
      <c r="A18" s="91" t="s">
        <v>95</v>
      </c>
      <c r="B18" s="52"/>
      <c r="C18" s="53"/>
      <c r="D18" s="46">
        <v>82.192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111.7</v>
      </c>
      <c r="D19" s="44">
        <v>306.325</v>
      </c>
      <c r="E19" s="47">
        <f t="shared" si="0"/>
        <v>61.265</v>
      </c>
      <c r="F19" s="48" t="s">
        <v>92</v>
      </c>
    </row>
    <row r="20" spans="1:6" ht="30.75">
      <c r="A20" s="91" t="s">
        <v>61</v>
      </c>
      <c r="B20" s="49">
        <v>30390</v>
      </c>
      <c r="C20" s="45">
        <v>7644.2</v>
      </c>
      <c r="D20" s="46">
        <v>9362.099</v>
      </c>
      <c r="E20" s="47">
        <f t="shared" si="0"/>
        <v>30.80651201052978</v>
      </c>
      <c r="F20" s="48">
        <f t="shared" si="1"/>
        <v>122.47323460924623</v>
      </c>
    </row>
    <row r="21" spans="1:6" ht="78">
      <c r="A21" s="91" t="s">
        <v>19</v>
      </c>
      <c r="B21" s="49">
        <v>10000</v>
      </c>
      <c r="C21" s="45">
        <v>3274</v>
      </c>
      <c r="D21" s="46">
        <v>2669.428</v>
      </c>
      <c r="E21" s="47">
        <f t="shared" si="0"/>
        <v>26.69428</v>
      </c>
      <c r="F21" s="48">
        <f t="shared" si="1"/>
        <v>81.5341478313989</v>
      </c>
    </row>
    <row r="22" spans="1:6" ht="18" customHeight="1">
      <c r="A22" s="91" t="s">
        <v>3</v>
      </c>
      <c r="B22" s="49">
        <v>650</v>
      </c>
      <c r="C22" s="45">
        <v>178.6</v>
      </c>
      <c r="D22" s="46">
        <v>127.667</v>
      </c>
      <c r="E22" s="47">
        <f t="shared" si="0"/>
        <v>19.641076923076923</v>
      </c>
      <c r="F22" s="48">
        <f t="shared" si="1"/>
        <v>71.48208286674132</v>
      </c>
    </row>
    <row r="23" spans="1:6" ht="15" customHeight="1">
      <c r="A23" s="92" t="s">
        <v>16</v>
      </c>
      <c r="B23" s="49">
        <v>4000</v>
      </c>
      <c r="C23" s="45">
        <v>1360</v>
      </c>
      <c r="D23" s="44">
        <v>1723.345</v>
      </c>
      <c r="E23" s="47">
        <f t="shared" si="0"/>
        <v>43.083625000000005</v>
      </c>
      <c r="F23" s="48">
        <f t="shared" si="1"/>
        <v>126.71654411764706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647527.764</v>
      </c>
      <c r="E24" s="83">
        <f t="shared" si="0"/>
        <v>28.41928671746076</v>
      </c>
      <c r="F24" s="84">
        <f t="shared" si="1"/>
        <v>94.03836339309561</v>
      </c>
    </row>
    <row r="25" spans="1:6" s="2" customFormat="1" ht="15">
      <c r="A25" s="92" t="s">
        <v>48</v>
      </c>
      <c r="B25" s="49">
        <f>SUM(B26:B34)</f>
        <v>2013404.8300000003</v>
      </c>
      <c r="C25" s="45">
        <f>SUM(C26:C34)</f>
        <v>843064.1359999998</v>
      </c>
      <c r="D25" s="45">
        <f>SUM(D26:D34)</f>
        <v>723434.681</v>
      </c>
      <c r="E25" s="47">
        <f t="shared" si="0"/>
        <v>35.930910178654926</v>
      </c>
      <c r="F25" s="48">
        <f t="shared" si="1"/>
        <v>85.81015964365494</v>
      </c>
    </row>
    <row r="26" spans="1:6" s="2" customFormat="1" ht="46.5">
      <c r="A26" s="94" t="s">
        <v>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7" s="2" customFormat="1" ht="37.5" customHeight="1">
      <c r="A27" s="94" t="s">
        <v>76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  <c r="G27" s="20"/>
    </row>
    <row r="28" spans="1:7" s="2" customFormat="1" ht="174" customHeight="1">
      <c r="A28" s="106" t="s">
        <v>78</v>
      </c>
      <c r="B28" s="113">
        <v>532770.3</v>
      </c>
      <c r="C28" s="53">
        <v>348194.582</v>
      </c>
      <c r="D28" s="61">
        <v>255376.115</v>
      </c>
      <c r="E28" s="47">
        <f t="shared" si="0"/>
        <v>47.933624490704524</v>
      </c>
      <c r="F28" s="48">
        <f t="shared" si="1"/>
        <v>73.34293185526936</v>
      </c>
      <c r="G28" s="20"/>
    </row>
    <row r="29" spans="1:7" s="2" customFormat="1" ht="114" customHeight="1">
      <c r="A29" s="95" t="s">
        <v>77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  <c r="G29" s="20"/>
    </row>
    <row r="30" spans="1:6" s="2" customFormat="1" ht="312">
      <c r="A30" s="87" t="s">
        <v>79</v>
      </c>
      <c r="B30" s="114">
        <v>608528.8</v>
      </c>
      <c r="C30" s="60">
        <v>192690</v>
      </c>
      <c r="D30" s="61">
        <v>168221.976</v>
      </c>
      <c r="E30" s="47">
        <f t="shared" si="0"/>
        <v>27.644045113394792</v>
      </c>
      <c r="F30" s="48">
        <f t="shared" si="1"/>
        <v>87.30187139965749</v>
      </c>
    </row>
    <row r="31" spans="1:6" s="2" customFormat="1" ht="228.75" customHeight="1">
      <c r="A31" s="111" t="s">
        <v>80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s="2" customFormat="1" ht="75" customHeight="1">
      <c r="A32" s="96" t="s">
        <v>81</v>
      </c>
      <c r="B32" s="112">
        <v>38867.2</v>
      </c>
      <c r="C32" s="53">
        <v>12303.5</v>
      </c>
      <c r="D32" s="61">
        <v>10185.383</v>
      </c>
      <c r="E32" s="47">
        <f t="shared" si="0"/>
        <v>26.20560009468138</v>
      </c>
      <c r="F32" s="48">
        <f t="shared" si="1"/>
        <v>82.784435323282</v>
      </c>
    </row>
    <row r="33" spans="1:6" ht="84" customHeight="1">
      <c r="A33" s="97" t="s">
        <v>82</v>
      </c>
      <c r="B33" s="114">
        <v>13174.6</v>
      </c>
      <c r="C33" s="53">
        <v>4391.7</v>
      </c>
      <c r="D33" s="61">
        <v>4391.7</v>
      </c>
      <c r="E33" s="47">
        <f t="shared" si="0"/>
        <v>33.334598393879126</v>
      </c>
      <c r="F33" s="48">
        <f t="shared" si="1"/>
        <v>100</v>
      </c>
    </row>
    <row r="34" spans="1:6" ht="17.25" customHeight="1">
      <c r="A34" s="97" t="s">
        <v>83</v>
      </c>
      <c r="B34" s="112">
        <v>7358.53</v>
      </c>
      <c r="C34" s="53">
        <v>2785.74</v>
      </c>
      <c r="D34" s="61">
        <v>2562.092</v>
      </c>
      <c r="E34" s="47">
        <f t="shared" si="0"/>
        <v>34.817986744635135</v>
      </c>
      <c r="F34" s="48">
        <f t="shared" si="1"/>
        <v>91.9716843639392</v>
      </c>
    </row>
    <row r="35" spans="1:6" ht="15">
      <c r="A35" s="98" t="s">
        <v>12</v>
      </c>
      <c r="B35" s="59">
        <f>B24+B25</f>
        <v>4291884.83</v>
      </c>
      <c r="C35" s="62">
        <f>C24+C25</f>
        <v>1531642.4359999998</v>
      </c>
      <c r="D35" s="63">
        <f>D24+D25</f>
        <v>1370962.4449999998</v>
      </c>
      <c r="E35" s="83">
        <f t="shared" si="0"/>
        <v>31.943132197235585</v>
      </c>
      <c r="F35" s="84">
        <f t="shared" si="1"/>
        <v>89.50930143855064</v>
      </c>
    </row>
    <row r="36" spans="1:6" ht="15">
      <c r="A36" s="98" t="s">
        <v>13</v>
      </c>
      <c r="B36" s="49"/>
      <c r="C36" s="62"/>
      <c r="D36" s="64"/>
      <c r="E36" s="47"/>
      <c r="F36" s="48"/>
    </row>
    <row r="37" spans="1:6" ht="46.5">
      <c r="A37" s="91" t="s">
        <v>98</v>
      </c>
      <c r="B37" s="49"/>
      <c r="C37" s="62"/>
      <c r="D37" s="64">
        <v>-0.487</v>
      </c>
      <c r="E37" s="47"/>
      <c r="F37" s="48"/>
    </row>
    <row r="38" spans="1:6" s="11" customFormat="1" ht="15">
      <c r="A38" s="91" t="s">
        <v>66</v>
      </c>
      <c r="B38" s="49">
        <v>535</v>
      </c>
      <c r="C38" s="102">
        <v>244.2</v>
      </c>
      <c r="D38" s="64">
        <v>319.059</v>
      </c>
      <c r="E38" s="47">
        <f t="shared" si="0"/>
        <v>59.63719626168225</v>
      </c>
      <c r="F38" s="48">
        <f t="shared" si="1"/>
        <v>130.65479115479118</v>
      </c>
    </row>
    <row r="39" spans="1:6" s="11" customFormat="1" ht="62.25">
      <c r="A39" s="91" t="s">
        <v>17</v>
      </c>
      <c r="B39" s="49">
        <v>710</v>
      </c>
      <c r="C39" s="102">
        <v>56.8</v>
      </c>
      <c r="D39" s="49">
        <v>690.427</v>
      </c>
      <c r="E39" s="47">
        <f t="shared" si="0"/>
        <v>97.24323943661972</v>
      </c>
      <c r="F39" s="48" t="s">
        <v>100</v>
      </c>
    </row>
    <row r="40" spans="1:6" s="19" customFormat="1" ht="85.5" customHeight="1">
      <c r="A40" s="91" t="s">
        <v>68</v>
      </c>
      <c r="B40" s="49">
        <v>186</v>
      </c>
      <c r="C40" s="102">
        <v>30</v>
      </c>
      <c r="D40" s="49">
        <v>81.767</v>
      </c>
      <c r="E40" s="47">
        <f t="shared" si="0"/>
        <v>43.960752688172036</v>
      </c>
      <c r="F40" s="48" t="s">
        <v>92</v>
      </c>
    </row>
    <row r="41" spans="1:6" s="25" customFormat="1" ht="46.5">
      <c r="A41" s="91" t="s">
        <v>5</v>
      </c>
      <c r="B41" s="49">
        <v>2500</v>
      </c>
      <c r="C41" s="102">
        <v>590</v>
      </c>
      <c r="D41" s="49">
        <v>3492.045</v>
      </c>
      <c r="E41" s="47">
        <f t="shared" si="0"/>
        <v>139.6818</v>
      </c>
      <c r="F41" s="48" t="s">
        <v>101</v>
      </c>
    </row>
    <row r="42" spans="1:6" ht="46.5">
      <c r="A42" s="99" t="s">
        <v>51</v>
      </c>
      <c r="B42" s="49">
        <v>2000</v>
      </c>
      <c r="C42" s="102">
        <v>500</v>
      </c>
      <c r="D42" s="49"/>
      <c r="E42" s="47"/>
      <c r="F42" s="48"/>
    </row>
    <row r="43" spans="1:6" s="2" customFormat="1" ht="15">
      <c r="A43" s="91" t="s">
        <v>54</v>
      </c>
      <c r="B43" s="80">
        <v>2000</v>
      </c>
      <c r="C43" s="65">
        <v>930</v>
      </c>
      <c r="D43" s="65">
        <v>3816.344</v>
      </c>
      <c r="E43" s="47">
        <f t="shared" si="0"/>
        <v>190.81719999999999</v>
      </c>
      <c r="F43" s="48" t="s">
        <v>94</v>
      </c>
    </row>
    <row r="44" spans="1:6" s="25" customFormat="1" ht="15">
      <c r="A44" s="98" t="s">
        <v>6</v>
      </c>
      <c r="B44" s="59">
        <f>SUM(B38:B43)</f>
        <v>7931</v>
      </c>
      <c r="C44" s="59">
        <f>SUM(C38:C43)</f>
        <v>2351</v>
      </c>
      <c r="D44" s="59">
        <f>SUM(D37:D43)</f>
        <v>8399.154999999999</v>
      </c>
      <c r="E44" s="83">
        <f t="shared" si="0"/>
        <v>105.90284957760684</v>
      </c>
      <c r="F44" s="84" t="s">
        <v>102</v>
      </c>
    </row>
    <row r="45" spans="1:6" s="25" customFormat="1" ht="15">
      <c r="A45" s="98" t="s">
        <v>7</v>
      </c>
      <c r="B45" s="59">
        <f>B35+B44</f>
        <v>4299815.83</v>
      </c>
      <c r="C45" s="59">
        <f>C35+C44</f>
        <v>1533993.4359999998</v>
      </c>
      <c r="D45" s="59">
        <f>D35+D44</f>
        <v>1379361.5999999999</v>
      </c>
      <c r="E45" s="83">
        <f t="shared" si="0"/>
        <v>32.07955071880369</v>
      </c>
      <c r="F45" s="84">
        <f t="shared" si="1"/>
        <v>89.91965464968261</v>
      </c>
    </row>
    <row r="46" spans="1:6" s="19" customFormat="1" ht="46.5">
      <c r="A46" s="119" t="s">
        <v>63</v>
      </c>
      <c r="B46" s="117">
        <v>2136</v>
      </c>
      <c r="C46" s="117">
        <v>500</v>
      </c>
      <c r="D46" s="45">
        <v>1589.638</v>
      </c>
      <c r="E46" s="47">
        <f t="shared" si="0"/>
        <v>74.42125468164794</v>
      </c>
      <c r="F46" s="118" t="s">
        <v>103</v>
      </c>
    </row>
    <row r="47" spans="1:6" ht="15">
      <c r="A47" s="100" t="s">
        <v>14</v>
      </c>
      <c r="B47" s="59">
        <f>B45+B46</f>
        <v>4301951.83</v>
      </c>
      <c r="C47" s="66">
        <f>C45+C46</f>
        <v>1534493.4359999998</v>
      </c>
      <c r="D47" s="59">
        <f>D45+D46</f>
        <v>1380951.238</v>
      </c>
      <c r="E47" s="83">
        <f t="shared" si="0"/>
        <v>32.100574171236126</v>
      </c>
      <c r="F47" s="84">
        <f t="shared" si="1"/>
        <v>89.99394885648765</v>
      </c>
    </row>
    <row r="48" spans="1:6" ht="15">
      <c r="A48" s="28"/>
      <c r="B48" s="28"/>
      <c r="C48" s="67"/>
      <c r="D48" s="28"/>
      <c r="E48" s="28"/>
      <c r="F48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2018-02-12T11:57:40Z</cp:lastPrinted>
  <dcterms:created xsi:type="dcterms:W3CDTF">2004-07-02T06:40:36Z</dcterms:created>
  <dcterms:modified xsi:type="dcterms:W3CDTF">2018-04-16T08:50:21Z</dcterms:modified>
  <cp:category/>
  <cp:version/>
  <cp:contentType/>
  <cp:contentStatus/>
</cp:coreProperties>
</file>