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 refMode="R1C1"/>
</workbook>
</file>

<file path=xl/sharedStrings.xml><?xml version="1.0" encoding="utf-8"?>
<sst xmlns="http://schemas.openxmlformats.org/spreadsheetml/2006/main" count="46" uniqueCount="45">
  <si>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</si>
  <si>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</si>
  <si>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</si>
  <si>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</si>
  <si>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</si>
  <si>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</si>
  <si>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</si>
  <si>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</si>
  <si>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</si>
  <si>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</si>
  <si>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</si>
  <si>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</si>
  <si>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</si>
  <si>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</si>
  <si>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</si>
  <si>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</si>
  <si>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</si>
  <si>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</si>
  <si>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</si>
  <si>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</si>
  <si>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</si>
  <si>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</si>
  <si>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</si>
  <si>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</si>
  <si>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</si>
  <si>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</si>
  <si>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</si>
  <si>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</si>
  <si>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</si>
  <si>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</si>
  <si>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</si>
  <si>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</si>
  <si>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</si>
  <si>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</si>
  <si>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</si>
  <si>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</si>
  <si>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</si>
  <si>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</si>
  <si>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</si>
  <si>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березень  з урахуванням змін, 
тис. грн.</t>
  </si>
  <si>
    <t>в 2,1 р.б</t>
  </si>
  <si>
    <t>в1,7 р.б</t>
  </si>
  <si>
    <t>Надійшло           з 01 січня            по 15 березня,            тис. грн.</t>
  </si>
  <si>
    <t>в 12,2 р.б</t>
  </si>
  <si>
    <t>в1,4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</si>
</sst>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375" style="0" customWidth="1"/>
    <col min="7" max="7" width="12.625" style="0" customWidth="1"/>
  </cols>
  <sheetData>
    <row r="1" spans="1:7" ht="32.25" customHeight="1">
      <c r="A1" s="76" t="s">
        <v>38</v>
      </c>
      <c r="B1" s="76"/>
      <c r="C1" s="76"/>
      <c r="D1" s="76"/>
      <c r="E1" s="76"/>
      <c r="F1" s="76"/>
      <c r="G1" s="76"/>
    </row>
    <row r="2" spans="1:7" ht="12.75" customHeight="1">
      <c r="A2" s="49"/>
      <c r="B2" s="49"/>
      <c r="C2" s="50"/>
      <c r="D2" s="51"/>
      <c r="E2" s="51"/>
      <c r="F2" s="52"/>
      <c r="G2" s="53"/>
    </row>
    <row r="3" spans="1:7" ht="93" customHeight="1">
      <c r="A3" s="54" t="s">
        <v>0</v>
      </c>
      <c r="B3" s="55" t="s">
        <v>32</v>
      </c>
      <c r="C3" s="56" t="s">
        <v>39</v>
      </c>
      <c r="D3" s="57" t="s">
        <v>42</v>
      </c>
      <c r="E3" s="57" t="s">
        <v>34</v>
      </c>
      <c r="F3" s="58" t="s">
        <v>24</v>
      </c>
      <c r="G3" s="55" t="s">
        <v>25</v>
      </c>
    </row>
    <row r="4" spans="1:7" ht="49.5" customHeight="1" hidden="1">
      <c r="A4" s="54"/>
      <c r="B4" s="55"/>
      <c r="C4" s="56"/>
      <c r="D4" s="57"/>
      <c r="E4" s="57"/>
      <c r="F4" s="58"/>
      <c r="G4" s="55"/>
    </row>
    <row r="5" spans="1:7" ht="17.25" customHeight="1">
      <c r="A5" s="59" t="s">
        <v>1</v>
      </c>
      <c r="B5" s="59"/>
      <c r="C5" s="60"/>
      <c r="D5" s="61"/>
      <c r="E5" s="61"/>
      <c r="F5" s="62"/>
      <c r="G5" s="63"/>
    </row>
    <row r="6" spans="1:7" ht="15.75">
      <c r="A6" s="64" t="s">
        <v>2</v>
      </c>
      <c r="B6" s="36">
        <v>2374800</v>
      </c>
      <c r="C6" s="36">
        <v>550660</v>
      </c>
      <c r="D6" s="11">
        <v>437267.863</v>
      </c>
      <c r="E6" s="11">
        <f>D6-C6</f>
        <v>-113392.13699999999</v>
      </c>
      <c r="F6" s="40">
        <f>D6/B6*100</f>
        <v>18.41282899612599</v>
      </c>
      <c r="G6" s="48">
        <f>D6/C6*100</f>
        <v>79.4079582682599</v>
      </c>
    </row>
    <row r="7" spans="1:7" ht="15.75">
      <c r="A7" s="65" t="s">
        <v>23</v>
      </c>
      <c r="B7" s="11">
        <v>1910</v>
      </c>
      <c r="C7" s="9">
        <v>532</v>
      </c>
      <c r="D7" s="11">
        <v>691.985</v>
      </c>
      <c r="E7" s="11">
        <f aca="true" t="shared" si="0" ref="E7:E37">D7-C7</f>
        <v>159.985</v>
      </c>
      <c r="F7" s="40">
        <f>D7/B7*100</f>
        <v>36.22958115183246</v>
      </c>
      <c r="G7" s="48">
        <f>D7/C7*100</f>
        <v>130.07236842105263</v>
      </c>
    </row>
    <row r="8" spans="1:7" ht="15.75">
      <c r="A8" s="23" t="s">
        <v>27</v>
      </c>
      <c r="B8" s="11">
        <v>132700</v>
      </c>
      <c r="C8" s="11">
        <v>28900</v>
      </c>
      <c r="D8" s="11">
        <v>17139.928</v>
      </c>
      <c r="E8" s="11">
        <f t="shared" si="0"/>
        <v>-11760.072</v>
      </c>
      <c r="F8" s="40">
        <f aca="true" t="shared" si="1" ref="F8:F38">D8/B8*100</f>
        <v>12.916298417483043</v>
      </c>
      <c r="G8" s="48">
        <f>D8/C8*100</f>
        <v>59.30770934256056</v>
      </c>
    </row>
    <row r="9" spans="1:7" ht="15.75">
      <c r="A9" s="65" t="s">
        <v>20</v>
      </c>
      <c r="B9" s="11">
        <f>B10+B14+B15</f>
        <v>857640.5</v>
      </c>
      <c r="C9" s="11">
        <f>C10+C14+C15</f>
        <v>206882.1</v>
      </c>
      <c r="D9" s="11">
        <f>D10+D14+D15</f>
        <v>182648.918</v>
      </c>
      <c r="E9" s="11">
        <f t="shared" si="0"/>
        <v>-24233.182</v>
      </c>
      <c r="F9" s="40">
        <f t="shared" si="1"/>
        <v>21.296675938228198</v>
      </c>
      <c r="G9" s="48">
        <f aca="true" t="shared" si="2" ref="G9:G31">D9/C9*100</f>
        <v>88.2864771770975</v>
      </c>
    </row>
    <row r="10" spans="1:7" s="3" customFormat="1" ht="15" customHeight="1">
      <c r="A10" s="66" t="s">
        <v>3</v>
      </c>
      <c r="B10" s="12">
        <f>SUM(B11:B13)</f>
        <v>405550.5</v>
      </c>
      <c r="C10" s="67">
        <f>SUM(C11:C13)</f>
        <v>97212.1</v>
      </c>
      <c r="D10" s="67">
        <f>SUM(D11:D13)</f>
        <v>67143.11300000001</v>
      </c>
      <c r="E10" s="11">
        <f t="shared" si="0"/>
        <v>-30068.986999999994</v>
      </c>
      <c r="F10" s="40">
        <f t="shared" si="1"/>
        <v>16.556042465734848</v>
      </c>
      <c r="G10" s="48">
        <f t="shared" si="2"/>
        <v>69.06867869329024</v>
      </c>
    </row>
    <row r="11" spans="1:7" s="45" customFormat="1" ht="17.25" customHeight="1">
      <c r="A11" s="68" t="s">
        <v>21</v>
      </c>
      <c r="B11" s="69">
        <v>52425.5</v>
      </c>
      <c r="C11" s="69">
        <v>11830.1</v>
      </c>
      <c r="D11" s="73">
        <v>9344.029</v>
      </c>
      <c r="E11" s="44">
        <f t="shared" si="0"/>
        <v>-2486.071</v>
      </c>
      <c r="F11" s="70">
        <f t="shared" si="1"/>
        <v>17.823442790245206</v>
      </c>
      <c r="G11" s="71">
        <f t="shared" si="2"/>
        <v>78.9852072256363</v>
      </c>
    </row>
    <row r="12" spans="1:7" s="3" customFormat="1" ht="15" customHeight="1">
      <c r="A12" s="68" t="s">
        <v>4</v>
      </c>
      <c r="B12" s="12">
        <v>349425</v>
      </c>
      <c r="C12" s="12">
        <v>84157</v>
      </c>
      <c r="D12" s="11">
        <v>57442.749</v>
      </c>
      <c r="E12" s="11">
        <f t="shared" si="0"/>
        <v>-26714.250999999997</v>
      </c>
      <c r="F12" s="40">
        <f>D12/B12*100</f>
        <v>16.439221292122774</v>
      </c>
      <c r="G12" s="48">
        <f t="shared" si="2"/>
        <v>68.2566500707012</v>
      </c>
    </row>
    <row r="13" spans="1:7" s="3" customFormat="1" ht="17.25" customHeight="1">
      <c r="A13" s="68" t="s">
        <v>5</v>
      </c>
      <c r="B13" s="12">
        <v>3700</v>
      </c>
      <c r="C13" s="12">
        <v>1225</v>
      </c>
      <c r="D13" s="11">
        <v>356.335</v>
      </c>
      <c r="E13" s="11">
        <f t="shared" si="0"/>
        <v>-868.665</v>
      </c>
      <c r="F13" s="40">
        <f t="shared" si="1"/>
        <v>9.630675675675676</v>
      </c>
      <c r="G13" s="48">
        <f t="shared" si="2"/>
        <v>29.088571428571424</v>
      </c>
    </row>
    <row r="14" spans="1:7" s="3" customFormat="1" ht="15.75" customHeight="1">
      <c r="A14" s="72" t="s">
        <v>6</v>
      </c>
      <c r="B14" s="12">
        <v>1950</v>
      </c>
      <c r="C14" s="12">
        <v>375</v>
      </c>
      <c r="D14" s="12">
        <v>489.218</v>
      </c>
      <c r="E14" s="11">
        <f t="shared" si="0"/>
        <v>114.21800000000002</v>
      </c>
      <c r="F14" s="40">
        <f t="shared" si="1"/>
        <v>25.088102564102567</v>
      </c>
      <c r="G14" s="48">
        <f t="shared" si="2"/>
        <v>130.45813333333334</v>
      </c>
    </row>
    <row r="15" spans="1:7" s="3" customFormat="1" ht="14.25" customHeight="1">
      <c r="A15" s="72" t="s">
        <v>35</v>
      </c>
      <c r="B15" s="12">
        <v>450140</v>
      </c>
      <c r="C15" s="12">
        <v>109295</v>
      </c>
      <c r="D15" s="12">
        <v>115016.587</v>
      </c>
      <c r="E15" s="11">
        <f t="shared" si="0"/>
        <v>5721.5869999999995</v>
      </c>
      <c r="F15" s="40">
        <f t="shared" si="1"/>
        <v>25.551292264628785</v>
      </c>
      <c r="G15" s="48">
        <f t="shared" si="2"/>
        <v>105.23499428153163</v>
      </c>
    </row>
    <row r="16" spans="1:7" ht="17.25" customHeight="1">
      <c r="A16" s="23" t="s">
        <v>8</v>
      </c>
      <c r="B16" s="11">
        <v>450</v>
      </c>
      <c r="C16" s="11">
        <v>78</v>
      </c>
      <c r="D16" s="36">
        <v>954.071</v>
      </c>
      <c r="E16" s="11">
        <f t="shared" si="0"/>
        <v>876.071</v>
      </c>
      <c r="F16" s="48" t="s">
        <v>40</v>
      </c>
      <c r="G16" s="48" t="s">
        <v>43</v>
      </c>
    </row>
    <row r="17" spans="1:7" ht="16.5" customHeight="1">
      <c r="A17" s="23" t="s">
        <v>26</v>
      </c>
      <c r="B17" s="11">
        <v>21100</v>
      </c>
      <c r="C17" s="11">
        <v>4026.4</v>
      </c>
      <c r="D17" s="11">
        <v>3201.292</v>
      </c>
      <c r="E17" s="11">
        <f t="shared" si="0"/>
        <v>-825.1080000000002</v>
      </c>
      <c r="F17" s="40">
        <f t="shared" si="1"/>
        <v>15.171999999999999</v>
      </c>
      <c r="G17" s="48">
        <f t="shared" si="2"/>
        <v>79.50755016888536</v>
      </c>
    </row>
    <row r="18" spans="1:7" ht="31.5" customHeight="1">
      <c r="A18" s="23" t="s">
        <v>37</v>
      </c>
      <c r="B18" s="11">
        <v>10500</v>
      </c>
      <c r="C18" s="11">
        <v>2625</v>
      </c>
      <c r="D18" s="11">
        <v>2236.176</v>
      </c>
      <c r="E18" s="11">
        <f t="shared" si="0"/>
        <v>-388.82400000000007</v>
      </c>
      <c r="F18" s="40">
        <f t="shared" si="1"/>
        <v>21.296914285714287</v>
      </c>
      <c r="G18" s="48">
        <f t="shared" si="2"/>
        <v>85.18765714285715</v>
      </c>
    </row>
    <row r="19" spans="1:7" ht="15.75" customHeight="1">
      <c r="A19" s="13" t="s">
        <v>9</v>
      </c>
      <c r="B19" s="11">
        <v>499.988</v>
      </c>
      <c r="C19" s="11">
        <v>97.4</v>
      </c>
      <c r="D19" s="11">
        <v>89.553</v>
      </c>
      <c r="E19" s="11">
        <f t="shared" si="0"/>
        <v>-7.847000000000008</v>
      </c>
      <c r="F19" s="40">
        <f t="shared" si="1"/>
        <v>17.911029864716753</v>
      </c>
      <c r="G19" s="10">
        <f t="shared" si="2"/>
        <v>91.94353182751539</v>
      </c>
    </row>
    <row r="20" spans="1:7" ht="14.25" customHeight="1">
      <c r="A20" s="14" t="s">
        <v>10</v>
      </c>
      <c r="B20" s="11">
        <v>8303.012</v>
      </c>
      <c r="C20" s="36">
        <v>1872</v>
      </c>
      <c r="D20" s="36">
        <v>2145.286</v>
      </c>
      <c r="E20" s="11">
        <f t="shared" si="0"/>
        <v>273.28600000000006</v>
      </c>
      <c r="F20" s="40">
        <f t="shared" si="1"/>
        <v>25.837443086918338</v>
      </c>
      <c r="G20" s="10">
        <f t="shared" si="2"/>
        <v>114.59861111111111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795672.9</v>
      </c>
      <c r="D21" s="16">
        <f>D6+D7+D8+D9+D16+D17+D18+D19+D20</f>
        <v>646375.0719999999</v>
      </c>
      <c r="E21" s="16">
        <f t="shared" si="0"/>
        <v>-149297.8280000001</v>
      </c>
      <c r="F21" s="41">
        <f t="shared" si="1"/>
        <v>18.96694175759378</v>
      </c>
      <c r="G21" s="29">
        <f t="shared" si="2"/>
        <v>81.23628088879235</v>
      </c>
    </row>
    <row r="22" spans="1:7" ht="15" customHeight="1">
      <c r="A22" s="14" t="s">
        <v>12</v>
      </c>
      <c r="B22" s="11">
        <f>SUM(B23:B27)</f>
        <v>810129.726</v>
      </c>
      <c r="C22" s="11">
        <f>SUM(C23:C27)</f>
        <v>174843.875</v>
      </c>
      <c r="D22" s="11">
        <f>SUM(D23:D27)</f>
        <v>174342.62</v>
      </c>
      <c r="E22" s="11">
        <f t="shared" si="0"/>
        <v>-501.25500000000466</v>
      </c>
      <c r="F22" s="40">
        <f t="shared" si="1"/>
        <v>21.520333645922776</v>
      </c>
      <c r="G22" s="10">
        <f t="shared" si="2"/>
        <v>99.71331280549576</v>
      </c>
    </row>
    <row r="23" spans="1:7" ht="31.5" customHeight="1">
      <c r="A23" s="20" t="s">
        <v>13</v>
      </c>
      <c r="B23" s="12">
        <v>778515.7</v>
      </c>
      <c r="C23" s="12">
        <v>164420.2</v>
      </c>
      <c r="D23" s="12">
        <v>164420.2</v>
      </c>
      <c r="E23" s="11">
        <f t="shared" si="0"/>
        <v>0</v>
      </c>
      <c r="F23" s="40">
        <f t="shared" si="1"/>
        <v>21.119702531368347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1499.03</v>
      </c>
      <c r="D24" s="39">
        <v>1249.192</v>
      </c>
      <c r="E24" s="11">
        <f t="shared" si="0"/>
        <v>-249.83799999999997</v>
      </c>
      <c r="F24" s="40">
        <f t="shared" si="1"/>
        <v>20.83328677556459</v>
      </c>
      <c r="G24" s="42">
        <f t="shared" si="2"/>
        <v>83.33335556993524</v>
      </c>
    </row>
    <row r="25" spans="1:7" ht="49.5" customHeight="1">
      <c r="A25" s="25" t="s">
        <v>29</v>
      </c>
      <c r="B25" s="37">
        <v>5429.191</v>
      </c>
      <c r="C25" s="37">
        <v>807.204</v>
      </c>
      <c r="D25" s="39">
        <v>807.204</v>
      </c>
      <c r="E25" s="11">
        <f t="shared" si="0"/>
        <v>0</v>
      </c>
      <c r="F25" s="40">
        <f t="shared" si="1"/>
        <v>14.867850477170538</v>
      </c>
      <c r="G25" s="10">
        <f t="shared" si="2"/>
        <v>100</v>
      </c>
    </row>
    <row r="26" spans="1:7" s="2" customFormat="1" ht="15.75" customHeight="1">
      <c r="A26" s="26" t="s">
        <v>28</v>
      </c>
      <c r="B26" s="38">
        <v>9896.4</v>
      </c>
      <c r="C26" s="38">
        <v>2980.841</v>
      </c>
      <c r="D26" s="39">
        <v>2821.224</v>
      </c>
      <c r="E26" s="11">
        <f t="shared" si="0"/>
        <v>-159.61699999999973</v>
      </c>
      <c r="F26" s="40">
        <f>D26/B26*100</f>
        <v>28.507578513398812</v>
      </c>
      <c r="G26" s="10">
        <f t="shared" si="2"/>
        <v>94.64523602567196</v>
      </c>
    </row>
    <row r="27" spans="1:7" s="2" customFormat="1" ht="48" customHeight="1">
      <c r="A27" s="33" t="s">
        <v>33</v>
      </c>
      <c r="B27" s="38">
        <v>10292.3</v>
      </c>
      <c r="C27" s="38">
        <v>5136.6</v>
      </c>
      <c r="D27" s="39">
        <v>5044.8</v>
      </c>
      <c r="E27" s="11">
        <f t="shared" si="0"/>
        <v>-91.80000000000018</v>
      </c>
      <c r="F27" s="40">
        <f>D27/B27*100</f>
        <v>49.0152832700174</v>
      </c>
      <c r="G27" s="10">
        <f t="shared" si="2"/>
        <v>98.21282560448546</v>
      </c>
    </row>
    <row r="28" spans="1:7" ht="15" customHeight="1">
      <c r="A28" s="24" t="s">
        <v>14</v>
      </c>
      <c r="B28" s="16">
        <f>B21+B22</f>
        <v>4218033.226</v>
      </c>
      <c r="C28" s="16">
        <f>C21+C22</f>
        <v>970516.775</v>
      </c>
      <c r="D28" s="18">
        <f>D21+D22</f>
        <v>820717.6919999999</v>
      </c>
      <c r="E28" s="16">
        <f t="shared" si="0"/>
        <v>-149799.0830000001</v>
      </c>
      <c r="F28" s="41">
        <f>D28/B28*100</f>
        <v>19.457354838769113</v>
      </c>
      <c r="G28" s="22">
        <f t="shared" si="2"/>
        <v>84.56501867265509</v>
      </c>
    </row>
    <row r="29" spans="1:7" ht="14.2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4.25" customHeight="1">
      <c r="A30" s="13" t="s">
        <v>7</v>
      </c>
      <c r="B30" s="44">
        <v>704</v>
      </c>
      <c r="C30" s="44">
        <v>228.6</v>
      </c>
      <c r="D30" s="46">
        <v>326.669</v>
      </c>
      <c r="E30" s="44">
        <f t="shared" si="0"/>
        <v>98.06899999999999</v>
      </c>
      <c r="F30" s="47">
        <f t="shared" si="1"/>
        <v>46.40184659090909</v>
      </c>
      <c r="G30" s="48" t="s">
        <v>44</v>
      </c>
      <c r="H30" s="4"/>
    </row>
    <row r="31" spans="1:7" s="4" customFormat="1" ht="63.75" customHeight="1">
      <c r="A31" s="23" t="s">
        <v>31</v>
      </c>
      <c r="B31" s="11">
        <v>200</v>
      </c>
      <c r="C31" s="11">
        <v>50</v>
      </c>
      <c r="D31" s="11">
        <v>42.854</v>
      </c>
      <c r="E31" s="11">
        <f t="shared" si="0"/>
        <v>-7.146000000000001</v>
      </c>
      <c r="F31" s="27">
        <f t="shared" si="1"/>
        <v>21.427</v>
      </c>
      <c r="G31" s="10">
        <f t="shared" si="2"/>
        <v>85.708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48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6.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5" customHeight="1">
      <c r="A35" s="21" t="s">
        <v>17</v>
      </c>
      <c r="B35" s="16">
        <f>SUM(B30:B33)</f>
        <v>904</v>
      </c>
      <c r="C35" s="16">
        <f>SUM(C30:C33)</f>
        <v>278.6</v>
      </c>
      <c r="D35" s="16">
        <f>SUM(D30:D34)</f>
        <v>472.5109999999999</v>
      </c>
      <c r="E35" s="16">
        <f>D35-C35</f>
        <v>193.9109999999999</v>
      </c>
      <c r="F35" s="28">
        <f t="shared" si="1"/>
        <v>52.26891592920353</v>
      </c>
      <c r="G35" s="29" t="s">
        <v>41</v>
      </c>
    </row>
    <row r="36" spans="1:7" s="31" customFormat="1" ht="15.75" customHeight="1">
      <c r="A36" s="21" t="s">
        <v>18</v>
      </c>
      <c r="B36" s="16">
        <f>B28+B35</f>
        <v>4218937.226</v>
      </c>
      <c r="C36" s="16">
        <f>C28+C35</f>
        <v>970795.375</v>
      </c>
      <c r="D36" s="16">
        <f>D28+D35</f>
        <v>821190.203</v>
      </c>
      <c r="E36" s="16">
        <f t="shared" si="0"/>
        <v>-149605.17200000002</v>
      </c>
      <c r="F36" s="41">
        <f t="shared" si="1"/>
        <v>19.4643854366749</v>
      </c>
      <c r="G36" s="22">
        <f>D36/C36*100</f>
        <v>84.589422667985</v>
      </c>
    </row>
    <row r="37" spans="1:7" s="35" customFormat="1" ht="31.5" customHeight="1">
      <c r="A37" s="34" t="s">
        <v>22</v>
      </c>
      <c r="B37" s="74">
        <v>4000</v>
      </c>
      <c r="C37" s="74">
        <v>1000</v>
      </c>
      <c r="D37" s="9">
        <v>767.54478</v>
      </c>
      <c r="E37" s="75">
        <f t="shared" si="0"/>
        <v>-232.45522000000005</v>
      </c>
      <c r="F37" s="27">
        <f t="shared" si="1"/>
        <v>19.188619499999998</v>
      </c>
      <c r="G37" s="48">
        <f>D37/C37*100</f>
        <v>76.75447799999999</v>
      </c>
    </row>
    <row r="38" spans="1:7" ht="12.75" customHeight="1">
      <c r="A38" s="30" t="s">
        <v>19</v>
      </c>
      <c r="B38" s="16">
        <f>B36+B37</f>
        <v>4222937.226</v>
      </c>
      <c r="C38" s="16">
        <f>C36+C37</f>
        <v>971795.375</v>
      </c>
      <c r="D38" s="16">
        <f>D36+D37</f>
        <v>821957.74778</v>
      </c>
      <c r="E38" s="16">
        <f>D38-C38</f>
        <v>-149837.62722000002</v>
      </c>
      <c r="F38" s="43">
        <f t="shared" si="1"/>
        <v>19.464124228968586</v>
      </c>
      <c r="G38" s="32">
        <f>D38/C38*100</f>
        <v>84.58136032804231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2021-03-15T09:45:17Z</cp:lastPrinted>
  <dcterms:created xsi:type="dcterms:W3CDTF">2004-07-02T06:40:36Z</dcterms:created>
  <dcterms:modified xsi:type="dcterms:W3CDTF">2021-03-15T14:51:48Z</dcterms:modified>
  <cp:category/>
  <cp:version/>
  <cp:contentType/>
  <cp:contentStatus/>
</cp:coreProperties>
</file>