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'Укр'!$A$1:$G$48</definedName>
  </definedNames>
  <calcPr fullCalcOnLoad="1"/>
</workbook>
</file>

<file path=xl/sharedStrings.xml><?xml version="1.0" encoding="utf-8"?>
<sst xmlns="http://schemas.openxmlformats.org/spreadsheetml/2006/main" count="58" uniqueCount="58">
  <si>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</si>
  <si>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</si>
  <si>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</si>
  <si>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</si>
  <si>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</si>
  <si>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</si>
  <si>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</si>
  <si>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</si>
  <si>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</si>
  <si>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</si>
  <si>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</si>
  <si>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</si>
  <si>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</si>
  <si>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</si>
  <si>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</si>
  <si>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</si>
  <si>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</si>
  <si>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</si>
  <si>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</si>
  <si>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</si>
  <si>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</si>
  <si>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</si>
  <si>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</si>
  <si>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</si>
  <si>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</si>
  <si>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</si>
  <si>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</si>
  <si>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</si>
  <si>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</si>
  <si>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</si>
  <si>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</si>
  <si>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</si>
  <si>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</si>
  <si>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</si>
  <si>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</si>
  <si>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</si>
  <si>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</si>
  <si>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</si>
  <si>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</si>
  <si>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</si>
  <si>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</si>
  <si>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</si>
  <si>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</si>
  <si>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</si>
  <si>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</si>
  <si>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 1,9 р.б.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</si>
  <si>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</si>
  <si>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в 1,7 р.б.</t>
  </si>
  <si>
    <t>в 1,8 р.б.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</si>
  <si>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</si>
  <si>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</si>
  <si>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</si>
  <si>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в 2,0 р.б.</t>
  </si>
  <si>
    <t>План на           січень - вересень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</si>
  <si>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</si>
  <si>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Надійшло           з 01 січня            по 14 вересня,            тис. грн.</t>
  </si>
  <si>
    <t>в 2,8 р.б</t>
  </si>
  <si>
    <t>в 1,4 р.б.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</si>
</sst>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7" t="s">
        <v>54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53</v>
      </c>
      <c r="D3" s="38" t="s">
        <v>55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9">
        <v>2177943.1</v>
      </c>
      <c r="C6" s="59">
        <v>1571119.7</v>
      </c>
      <c r="D6" s="21">
        <v>1364546.098</v>
      </c>
      <c r="E6" s="21">
        <f>D6-C6</f>
        <v>-206573.60199999996</v>
      </c>
      <c r="F6" s="63">
        <f>D6/B6*100</f>
        <v>62.652972798049674</v>
      </c>
      <c r="G6" s="20">
        <f>D6/C6*100</f>
        <v>86.85182281146369</v>
      </c>
    </row>
    <row r="7" spans="1:7" ht="15.75">
      <c r="A7" s="27" t="s">
        <v>25</v>
      </c>
      <c r="B7" s="21">
        <v>950</v>
      </c>
      <c r="C7" s="19">
        <v>882.7</v>
      </c>
      <c r="D7" s="21">
        <v>1580.606</v>
      </c>
      <c r="E7" s="21">
        <f aca="true" t="shared" si="0" ref="E7:E47">D7-C7</f>
        <v>697.906</v>
      </c>
      <c r="F7" s="49" t="s">
        <v>47</v>
      </c>
      <c r="G7" s="49" t="s">
        <v>48</v>
      </c>
    </row>
    <row r="8" spans="1:7" ht="15.75">
      <c r="A8" s="26" t="s">
        <v>29</v>
      </c>
      <c r="B8" s="21">
        <v>209000</v>
      </c>
      <c r="C8" s="21">
        <v>153080.4</v>
      </c>
      <c r="D8" s="21">
        <v>144554.407</v>
      </c>
      <c r="E8" s="21">
        <f t="shared" si="0"/>
        <v>-8525.992999999988</v>
      </c>
      <c r="F8" s="63">
        <f aca="true" t="shared" si="1" ref="F8:F48">D8/B8*100</f>
        <v>69.1647880382775</v>
      </c>
      <c r="G8" s="20">
        <f>D8/C8*100</f>
        <v>94.43038233503441</v>
      </c>
    </row>
    <row r="9" spans="1:7" ht="15.75">
      <c r="A9" s="27" t="s">
        <v>22</v>
      </c>
      <c r="B9" s="21">
        <f>B10+B14+B15</f>
        <v>784830</v>
      </c>
      <c r="C9" s="21">
        <f>C10+C14+C15</f>
        <v>580347.9</v>
      </c>
      <c r="D9" s="21">
        <f>D10+D14+D15</f>
        <v>535527.1699999999</v>
      </c>
      <c r="E9" s="21">
        <f t="shared" si="0"/>
        <v>-44820.7300000001</v>
      </c>
      <c r="F9" s="63">
        <f t="shared" si="1"/>
        <v>68.23479861880915</v>
      </c>
      <c r="G9" s="20">
        <f aca="true" t="shared" si="2" ref="G9:G45">D9/C9*100</f>
        <v>92.27692044720071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269310.4</v>
      </c>
      <c r="D10" s="24">
        <f>SUM(D11:D13)</f>
        <v>240536.715</v>
      </c>
      <c r="E10" s="21">
        <f t="shared" si="0"/>
        <v>-28773.685000000027</v>
      </c>
      <c r="F10" s="63">
        <f t="shared" si="1"/>
        <v>67.3527048973763</v>
      </c>
      <c r="G10" s="20">
        <f t="shared" si="2"/>
        <v>89.31579136936412</v>
      </c>
    </row>
    <row r="11" spans="1:7" s="3" customFormat="1" ht="31.5">
      <c r="A11" s="22" t="s">
        <v>23</v>
      </c>
      <c r="B11" s="23">
        <v>40630</v>
      </c>
      <c r="C11" s="23">
        <v>30807.5</v>
      </c>
      <c r="D11" s="23">
        <v>30788.073</v>
      </c>
      <c r="E11" s="21">
        <f t="shared" si="0"/>
        <v>-19.42699999999968</v>
      </c>
      <c r="F11" s="63">
        <f t="shared" si="1"/>
        <v>75.77669948314055</v>
      </c>
      <c r="G11" s="20">
        <f t="shared" si="2"/>
        <v>99.93694068002922</v>
      </c>
    </row>
    <row r="12" spans="1:7" s="3" customFormat="1" ht="15.75">
      <c r="A12" s="22" t="s">
        <v>4</v>
      </c>
      <c r="B12" s="23">
        <v>313400</v>
      </c>
      <c r="C12" s="23">
        <v>236098</v>
      </c>
      <c r="D12" s="21">
        <v>207920.894</v>
      </c>
      <c r="E12" s="21">
        <f t="shared" si="0"/>
        <v>-28177.106</v>
      </c>
      <c r="F12" s="63">
        <f>D12/B12*100</f>
        <v>66.343616464582</v>
      </c>
      <c r="G12" s="20">
        <f t="shared" si="2"/>
        <v>88.06550415505426</v>
      </c>
    </row>
    <row r="13" spans="1:7" s="3" customFormat="1" ht="15.75">
      <c r="A13" s="22" t="s">
        <v>5</v>
      </c>
      <c r="B13" s="23">
        <v>3100</v>
      </c>
      <c r="C13" s="23">
        <v>2404.9</v>
      </c>
      <c r="D13" s="21">
        <v>1827.748</v>
      </c>
      <c r="E13" s="21">
        <f t="shared" si="0"/>
        <v>-577.152</v>
      </c>
      <c r="F13" s="63">
        <f t="shared" si="1"/>
        <v>58.95961290322581</v>
      </c>
      <c r="G13" s="20">
        <f t="shared" si="2"/>
        <v>76.00099796249324</v>
      </c>
    </row>
    <row r="14" spans="1:7" s="3" customFormat="1" ht="15.75">
      <c r="A14" s="25" t="s">
        <v>6</v>
      </c>
      <c r="B14" s="23">
        <v>1650</v>
      </c>
      <c r="C14" s="23">
        <v>1177.8</v>
      </c>
      <c r="D14" s="23">
        <v>1169.492</v>
      </c>
      <c r="E14" s="21">
        <f t="shared" si="0"/>
        <v>-8.307999999999993</v>
      </c>
      <c r="F14" s="63">
        <f t="shared" si="1"/>
        <v>70.87830303030303</v>
      </c>
      <c r="G14" s="20">
        <f t="shared" si="2"/>
        <v>99.29461708269656</v>
      </c>
    </row>
    <row r="15" spans="1:7" s="3" customFormat="1" ht="18" customHeight="1">
      <c r="A15" s="25" t="s">
        <v>51</v>
      </c>
      <c r="B15" s="23">
        <v>426050</v>
      </c>
      <c r="C15" s="23">
        <v>309859.7</v>
      </c>
      <c r="D15" s="23">
        <v>293820.963</v>
      </c>
      <c r="E15" s="21">
        <f t="shared" si="0"/>
        <v>-16038.737000000023</v>
      </c>
      <c r="F15" s="63">
        <f t="shared" si="1"/>
        <v>68.96396268043657</v>
      </c>
      <c r="G15" s="20">
        <f t="shared" si="2"/>
        <v>94.823871255281</v>
      </c>
    </row>
    <row r="16" spans="1:7" ht="15.75">
      <c r="A16" s="26" t="s">
        <v>8</v>
      </c>
      <c r="B16" s="21">
        <v>450</v>
      </c>
      <c r="C16" s="21">
        <v>333.3</v>
      </c>
      <c r="D16" s="59">
        <v>922.925</v>
      </c>
      <c r="E16" s="21">
        <f t="shared" si="0"/>
        <v>589.625</v>
      </c>
      <c r="F16" s="49" t="s">
        <v>52</v>
      </c>
      <c r="G16" s="20" t="s">
        <v>56</v>
      </c>
    </row>
    <row r="17" spans="1:7" ht="15.75">
      <c r="A17" s="26" t="s">
        <v>28</v>
      </c>
      <c r="B17" s="21">
        <v>25140</v>
      </c>
      <c r="C17" s="21">
        <v>18731.1</v>
      </c>
      <c r="D17" s="21">
        <v>11522.607</v>
      </c>
      <c r="E17" s="21">
        <f t="shared" si="0"/>
        <v>-7208.492999999999</v>
      </c>
      <c r="F17" s="63">
        <f t="shared" si="1"/>
        <v>45.83375894988067</v>
      </c>
      <c r="G17" s="20">
        <f t="shared" si="2"/>
        <v>61.51591203933565</v>
      </c>
    </row>
    <row r="18" spans="1:7" ht="49.5" customHeight="1">
      <c r="A18" s="26" t="s">
        <v>9</v>
      </c>
      <c r="B18" s="21">
        <v>11000</v>
      </c>
      <c r="C18" s="21">
        <v>8164.1</v>
      </c>
      <c r="D18" s="21">
        <v>7488.933</v>
      </c>
      <c r="E18" s="21">
        <f t="shared" si="0"/>
        <v>-675.1670000000004</v>
      </c>
      <c r="F18" s="63">
        <f t="shared" si="1"/>
        <v>68.08120909090908</v>
      </c>
      <c r="G18" s="20">
        <f t="shared" si="2"/>
        <v>91.73004985240259</v>
      </c>
    </row>
    <row r="19" spans="1:7" ht="15.75">
      <c r="A19" s="26" t="s">
        <v>10</v>
      </c>
      <c r="B19" s="21">
        <v>540</v>
      </c>
      <c r="C19" s="21">
        <v>393.6</v>
      </c>
      <c r="D19" s="21">
        <v>387.22</v>
      </c>
      <c r="E19" s="21">
        <f t="shared" si="0"/>
        <v>-6.3799999999999955</v>
      </c>
      <c r="F19" s="63">
        <f t="shared" si="1"/>
        <v>71.7074074074074</v>
      </c>
      <c r="G19" s="20">
        <f t="shared" si="2"/>
        <v>98.3790650406504</v>
      </c>
    </row>
    <row r="20" spans="1:7" ht="15.75">
      <c r="A20" s="27" t="s">
        <v>11</v>
      </c>
      <c r="B20" s="21">
        <v>9647</v>
      </c>
      <c r="C20" s="59">
        <v>6575.55</v>
      </c>
      <c r="D20" s="59">
        <v>6873.964</v>
      </c>
      <c r="E20" s="21">
        <f t="shared" si="0"/>
        <v>298.41399999999976</v>
      </c>
      <c r="F20" s="63">
        <f t="shared" si="1"/>
        <v>71.25493935938634</v>
      </c>
      <c r="G20" s="20">
        <f>D20/C20*100</f>
        <v>104.53823634524868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2339628.3499999996</v>
      </c>
      <c r="D21" s="29">
        <f>D6+D7+D8+D9+D16+D17+D18+D19+D20</f>
        <v>2073403.93</v>
      </c>
      <c r="E21" s="29">
        <f t="shared" si="0"/>
        <v>-266224.4199999997</v>
      </c>
      <c r="F21" s="64">
        <f t="shared" si="1"/>
        <v>64.40142461868537</v>
      </c>
      <c r="G21" s="51">
        <f t="shared" si="2"/>
        <v>88.62108077977429</v>
      </c>
    </row>
    <row r="22" spans="1:7" ht="16.5" customHeight="1">
      <c r="A22" s="27" t="s">
        <v>13</v>
      </c>
      <c r="B22" s="21">
        <f>SUM(B23:B35)</f>
        <v>787447.7650000001</v>
      </c>
      <c r="C22" s="21">
        <f>SUM(C23:C35)</f>
        <v>613969.2870000001</v>
      </c>
      <c r="D22" s="21">
        <f>SUM(D23:D35)</f>
        <v>613306.753</v>
      </c>
      <c r="E22" s="21">
        <f t="shared" si="0"/>
        <v>-662.5340000001015</v>
      </c>
      <c r="F22" s="63">
        <f t="shared" si="1"/>
        <v>77.88538875337336</v>
      </c>
      <c r="G22" s="20">
        <f t="shared" si="2"/>
        <v>99.89209004195676</v>
      </c>
    </row>
    <row r="23" spans="1:7" ht="31.5" customHeight="1">
      <c r="A23" s="42" t="s">
        <v>14</v>
      </c>
      <c r="B23" s="23">
        <v>600233.5</v>
      </c>
      <c r="C23" s="23">
        <v>442721.5</v>
      </c>
      <c r="D23" s="23">
        <v>442721.5</v>
      </c>
      <c r="E23" s="21">
        <f t="shared" si="0"/>
        <v>0</v>
      </c>
      <c r="F23" s="63">
        <f t="shared" si="1"/>
        <v>73.75821242899639</v>
      </c>
      <c r="G23" s="65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2">
        <v>96820.4</v>
      </c>
      <c r="E24" s="21">
        <f t="shared" si="0"/>
        <v>0</v>
      </c>
      <c r="F24" s="63">
        <f t="shared" si="1"/>
        <v>100</v>
      </c>
      <c r="G24" s="65">
        <f t="shared" si="2"/>
        <v>100</v>
      </c>
    </row>
    <row r="25" spans="1:7" ht="49.5" customHeight="1">
      <c r="A25" s="42" t="s">
        <v>46</v>
      </c>
      <c r="B25" s="23">
        <v>23106.145</v>
      </c>
      <c r="C25" s="23">
        <v>12232.665</v>
      </c>
      <c r="D25" s="62">
        <v>12232.665</v>
      </c>
      <c r="E25" s="21">
        <f t="shared" si="0"/>
        <v>0</v>
      </c>
      <c r="F25" s="63">
        <f>D25/B25*100</f>
        <v>52.94117647058824</v>
      </c>
      <c r="G25" s="65">
        <f>D25/C25*100</f>
        <v>100</v>
      </c>
    </row>
    <row r="26" spans="1:7" ht="249" customHeight="1">
      <c r="A26" s="42" t="s">
        <v>49</v>
      </c>
      <c r="B26" s="23">
        <v>2709.66</v>
      </c>
      <c r="C26" s="23">
        <v>2709.66</v>
      </c>
      <c r="D26" s="23">
        <v>2709.66</v>
      </c>
      <c r="E26" s="21">
        <f t="shared" si="0"/>
        <v>0</v>
      </c>
      <c r="F26" s="63">
        <f>D26/B26*100</f>
        <v>100</v>
      </c>
      <c r="G26" s="65">
        <f>D26/C26*100</f>
        <v>100</v>
      </c>
    </row>
    <row r="27" spans="1:7" ht="294.75" customHeight="1">
      <c r="A27" s="42" t="s">
        <v>50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3">
        <f>D27/B27*100</f>
        <v>100</v>
      </c>
      <c r="G27" s="65">
        <f>D27/C27*100</f>
        <v>100</v>
      </c>
    </row>
    <row r="28" spans="1:7" ht="47.25" customHeight="1">
      <c r="A28" s="47" t="s">
        <v>33</v>
      </c>
      <c r="B28" s="60">
        <v>4945.483</v>
      </c>
      <c r="C28" s="60">
        <v>3704.165</v>
      </c>
      <c r="D28" s="62">
        <v>3704.165</v>
      </c>
      <c r="E28" s="21">
        <f t="shared" si="0"/>
        <v>0</v>
      </c>
      <c r="F28" s="63">
        <f t="shared" si="1"/>
        <v>74.89996427042615</v>
      </c>
      <c r="G28" s="65">
        <f t="shared" si="2"/>
        <v>100</v>
      </c>
    </row>
    <row r="29" spans="1:7" ht="50.25" customHeight="1">
      <c r="A29" s="47" t="s">
        <v>42</v>
      </c>
      <c r="B29" s="60">
        <v>2800</v>
      </c>
      <c r="C29" s="60">
        <v>2800</v>
      </c>
      <c r="D29" s="62">
        <v>2800</v>
      </c>
      <c r="E29" s="21">
        <f t="shared" si="0"/>
        <v>0</v>
      </c>
      <c r="F29" s="63">
        <f t="shared" si="1"/>
        <v>100</v>
      </c>
      <c r="G29" s="65">
        <f t="shared" si="2"/>
        <v>100</v>
      </c>
    </row>
    <row r="30" spans="1:7" ht="49.5" customHeight="1">
      <c r="A30" s="47" t="s">
        <v>32</v>
      </c>
      <c r="B30" s="60">
        <v>1791.576</v>
      </c>
      <c r="C30" s="60">
        <v>1791.576</v>
      </c>
      <c r="D30" s="62">
        <v>1791.576</v>
      </c>
      <c r="E30" s="21">
        <f t="shared" si="0"/>
        <v>0</v>
      </c>
      <c r="F30" s="63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60">
        <v>6037.595</v>
      </c>
      <c r="C31" s="60">
        <v>5171.346</v>
      </c>
      <c r="D31" s="62">
        <v>5171.346</v>
      </c>
      <c r="E31" s="21">
        <f t="shared" si="0"/>
        <v>0</v>
      </c>
      <c r="F31" s="63">
        <f t="shared" si="1"/>
        <v>85.65241623527248</v>
      </c>
      <c r="G31" s="20">
        <f t="shared" si="2"/>
        <v>100</v>
      </c>
    </row>
    <row r="32" spans="1:7" ht="47.25" customHeight="1">
      <c r="A32" s="47" t="s">
        <v>31</v>
      </c>
      <c r="B32" s="61">
        <v>11438</v>
      </c>
      <c r="C32" s="61">
        <v>11438</v>
      </c>
      <c r="D32" s="62">
        <v>11437.743</v>
      </c>
      <c r="E32" s="21">
        <f t="shared" si="0"/>
        <v>-0.2569999999996071</v>
      </c>
      <c r="F32" s="63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1">
        <v>425.767</v>
      </c>
      <c r="C33" s="61">
        <v>425.767</v>
      </c>
      <c r="D33" s="62">
        <v>274.967</v>
      </c>
      <c r="E33" s="21">
        <f t="shared" si="0"/>
        <v>-150.8</v>
      </c>
      <c r="F33" s="63">
        <f t="shared" si="1"/>
        <v>64.58156691335871</v>
      </c>
      <c r="G33" s="20">
        <f t="shared" si="2"/>
        <v>64.58156691335871</v>
      </c>
    </row>
    <row r="34" spans="1:7" s="2" customFormat="1" ht="16.5" customHeight="1">
      <c r="A34" s="48" t="s">
        <v>30</v>
      </c>
      <c r="B34" s="61">
        <v>15416.935</v>
      </c>
      <c r="C34" s="61">
        <v>13649.704</v>
      </c>
      <c r="D34" s="62">
        <v>13138.227</v>
      </c>
      <c r="E34" s="21">
        <f t="shared" si="0"/>
        <v>-511.47699999999895</v>
      </c>
      <c r="F34" s="63">
        <f>D34/B34*100</f>
        <v>85.21944861284037</v>
      </c>
      <c r="G34" s="20">
        <f t="shared" si="2"/>
        <v>96.25283449370038</v>
      </c>
    </row>
    <row r="35" spans="1:7" s="2" customFormat="1" ht="48" customHeight="1">
      <c r="A35" s="55" t="s">
        <v>40</v>
      </c>
      <c r="B35" s="61">
        <v>13510.3</v>
      </c>
      <c r="C35" s="61">
        <v>12292.1</v>
      </c>
      <c r="D35" s="62">
        <v>12292.1</v>
      </c>
      <c r="E35" s="21">
        <f t="shared" si="0"/>
        <v>0</v>
      </c>
      <c r="F35" s="63">
        <f>D35/B35*100</f>
        <v>90.98317579920506</v>
      </c>
      <c r="G35" s="20">
        <f t="shared" si="2"/>
        <v>100</v>
      </c>
    </row>
    <row r="36" spans="1:7" ht="13.5" customHeight="1">
      <c r="A36" s="46" t="s">
        <v>16</v>
      </c>
      <c r="B36" s="29">
        <f>B21+B22</f>
        <v>4006947.865</v>
      </c>
      <c r="C36" s="30">
        <f>C21+C22</f>
        <v>2953597.6369999996</v>
      </c>
      <c r="D36" s="31">
        <f>D21+D22</f>
        <v>2686710.683</v>
      </c>
      <c r="E36" s="29">
        <f t="shared" si="0"/>
        <v>-266886.95399999944</v>
      </c>
      <c r="F36" s="64">
        <f t="shared" si="1"/>
        <v>67.05130122774882</v>
      </c>
      <c r="G36" s="44">
        <f t="shared" si="2"/>
        <v>90.96400434992631</v>
      </c>
    </row>
    <row r="37" spans="1:7" ht="15.75" customHeight="1">
      <c r="A37" s="46" t="s">
        <v>17</v>
      </c>
      <c r="B37" s="21"/>
      <c r="C37" s="30"/>
      <c r="D37" s="32"/>
      <c r="E37" s="21"/>
      <c r="F37" s="63"/>
      <c r="G37" s="44"/>
    </row>
    <row r="38" spans="1:8" s="5" customFormat="1" ht="15" customHeight="1">
      <c r="A38" s="26" t="s">
        <v>7</v>
      </c>
      <c r="B38" s="21">
        <v>705</v>
      </c>
      <c r="C38" s="21">
        <v>580</v>
      </c>
      <c r="D38" s="32">
        <v>576.904</v>
      </c>
      <c r="E38" s="21">
        <f t="shared" si="0"/>
        <v>-3.0960000000000036</v>
      </c>
      <c r="F38" s="49">
        <f t="shared" si="1"/>
        <v>81.83035460992907</v>
      </c>
      <c r="G38" s="20">
        <f t="shared" si="2"/>
        <v>99.46620689655172</v>
      </c>
      <c r="H38" s="4"/>
    </row>
    <row r="39" spans="1:8" s="5" customFormat="1" ht="15" customHeight="1">
      <c r="A39" s="26" t="s">
        <v>38</v>
      </c>
      <c r="B39" s="21">
        <v>0</v>
      </c>
      <c r="C39" s="21">
        <v>0</v>
      </c>
      <c r="D39" s="32">
        <v>0.295</v>
      </c>
      <c r="E39" s="21">
        <f t="shared" si="0"/>
        <v>0.295</v>
      </c>
      <c r="F39" s="49"/>
      <c r="G39" s="20"/>
      <c r="H39" s="4"/>
    </row>
    <row r="40" spans="1:7" s="4" customFormat="1" ht="49.5" customHeight="1">
      <c r="A40" s="26" t="s">
        <v>43</v>
      </c>
      <c r="B40" s="21">
        <v>1200</v>
      </c>
      <c r="C40" s="21">
        <v>675</v>
      </c>
      <c r="D40" s="21">
        <v>31.972</v>
      </c>
      <c r="E40" s="21">
        <f t="shared" si="0"/>
        <v>-643.028</v>
      </c>
      <c r="F40" s="49">
        <f t="shared" si="1"/>
        <v>2.6643333333333334</v>
      </c>
      <c r="G40" s="20">
        <f t="shared" si="2"/>
        <v>4.736592592592593</v>
      </c>
    </row>
    <row r="41" spans="1:7" s="4" customFormat="1" ht="63.75" customHeight="1">
      <c r="A41" s="45" t="s">
        <v>34</v>
      </c>
      <c r="B41" s="21">
        <v>220</v>
      </c>
      <c r="C41" s="21">
        <v>165</v>
      </c>
      <c r="D41" s="21">
        <v>211.498</v>
      </c>
      <c r="E41" s="21">
        <f t="shared" si="0"/>
        <v>46.49799999999999</v>
      </c>
      <c r="F41" s="49">
        <f t="shared" si="1"/>
        <v>96.13545454545455</v>
      </c>
      <c r="G41" s="20">
        <f t="shared" si="2"/>
        <v>128.18060606060607</v>
      </c>
    </row>
    <row r="42" spans="1:7" s="4" customFormat="1" ht="31.5">
      <c r="A42" s="26" t="s">
        <v>18</v>
      </c>
      <c r="B42" s="21">
        <v>4240</v>
      </c>
      <c r="C42" s="21">
        <v>1860</v>
      </c>
      <c r="D42" s="21">
        <v>3578.313</v>
      </c>
      <c r="E42" s="21">
        <f t="shared" si="0"/>
        <v>1718.313</v>
      </c>
      <c r="F42" s="49">
        <f t="shared" si="1"/>
        <v>84.39417452830189</v>
      </c>
      <c r="G42" s="58" t="s">
        <v>45</v>
      </c>
    </row>
    <row r="43" spans="1:7" s="4" customFormat="1" ht="51" customHeight="1">
      <c r="A43" s="26" t="s">
        <v>36</v>
      </c>
      <c r="B43" s="21">
        <v>3000</v>
      </c>
      <c r="C43" s="21">
        <v>0</v>
      </c>
      <c r="D43" s="21">
        <v>0</v>
      </c>
      <c r="E43" s="21">
        <f t="shared" si="0"/>
        <v>0</v>
      </c>
      <c r="F43" s="49"/>
      <c r="G43" s="20"/>
    </row>
    <row r="44" spans="1:7" s="4" customFormat="1" ht="17.25" customHeight="1">
      <c r="A44" s="26" t="s">
        <v>37</v>
      </c>
      <c r="B44" s="21">
        <v>2100</v>
      </c>
      <c r="C44" s="21">
        <v>0</v>
      </c>
      <c r="D44" s="21">
        <v>0</v>
      </c>
      <c r="E44" s="21">
        <f t="shared" si="0"/>
        <v>0</v>
      </c>
      <c r="F44" s="49"/>
      <c r="G44" s="20"/>
    </row>
    <row r="45" spans="1:7" s="2" customFormat="1" ht="15.75">
      <c r="A45" s="43" t="s">
        <v>19</v>
      </c>
      <c r="B45" s="29">
        <f>SUM(B38:B44)</f>
        <v>11465</v>
      </c>
      <c r="C45" s="29">
        <f>SUM(C38:C44)</f>
        <v>3280</v>
      </c>
      <c r="D45" s="29">
        <f>SUM(D38:D44)</f>
        <v>4398.982</v>
      </c>
      <c r="E45" s="29">
        <f t="shared" si="0"/>
        <v>1118.982</v>
      </c>
      <c r="F45" s="50">
        <f t="shared" si="1"/>
        <v>38.36879197557784</v>
      </c>
      <c r="G45" s="44">
        <f t="shared" si="2"/>
        <v>134.11530487804876</v>
      </c>
    </row>
    <row r="46" spans="1:7" s="53" customFormat="1" ht="16.5" customHeight="1">
      <c r="A46" s="43" t="s">
        <v>20</v>
      </c>
      <c r="B46" s="29">
        <f>B36+B45</f>
        <v>4018412.865</v>
      </c>
      <c r="C46" s="29">
        <f>C36+C45</f>
        <v>2956877.6369999996</v>
      </c>
      <c r="D46" s="29">
        <f>D36+D45</f>
        <v>2691109.665</v>
      </c>
      <c r="E46" s="29">
        <f t="shared" si="0"/>
        <v>-265767.9719999996</v>
      </c>
      <c r="F46" s="64">
        <f t="shared" si="1"/>
        <v>66.96946668768939</v>
      </c>
      <c r="G46" s="44">
        <f>D46/C46*100</f>
        <v>91.01187114832241</v>
      </c>
    </row>
    <row r="47" spans="1:7" s="57" customFormat="1" ht="31.5" customHeight="1">
      <c r="A47" s="56" t="s">
        <v>24</v>
      </c>
      <c r="B47" s="59">
        <v>3730</v>
      </c>
      <c r="C47" s="59">
        <v>2797.5</v>
      </c>
      <c r="D47" s="19">
        <v>3837.339</v>
      </c>
      <c r="E47" s="21">
        <f t="shared" si="0"/>
        <v>1039.839</v>
      </c>
      <c r="F47" s="49">
        <f t="shared" si="1"/>
        <v>102.87772117962466</v>
      </c>
      <c r="G47" s="58" t="s">
        <v>57</v>
      </c>
    </row>
    <row r="48" spans="1:7" ht="22.5" customHeight="1">
      <c r="A48" s="52" t="s">
        <v>21</v>
      </c>
      <c r="B48" s="29">
        <f>B46+B47</f>
        <v>4022142.865</v>
      </c>
      <c r="C48" s="29">
        <f>C46+C47</f>
        <v>2959675.1369999996</v>
      </c>
      <c r="D48" s="29">
        <f>D46+D47</f>
        <v>2694947.004</v>
      </c>
      <c r="E48" s="29">
        <f>D48-C48</f>
        <v>-264728.13299999945</v>
      </c>
      <c r="F48" s="66">
        <f t="shared" si="1"/>
        <v>67.00276679505764</v>
      </c>
      <c r="G48" s="54">
        <f>D48/C48*100</f>
        <v>91.0555003253386</v>
      </c>
    </row>
    <row r="50" spans="1:2" ht="12.75">
      <c r="A50" s="6"/>
      <c r="B5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2020-08-31T09:19:26Z</cp:lastPrinted>
  <dcterms:created xsi:type="dcterms:W3CDTF">2004-07-02T06:40:36Z</dcterms:created>
  <dcterms:modified xsi:type="dcterms:W3CDTF">2020-09-21T06:01:58Z</dcterms:modified>
  <cp:category/>
  <cp:version/>
  <cp:contentType/>
  <cp:contentStatus/>
</cp:coreProperties>
</file>