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<sst xmlns="http://schemas.openxmlformats.org/spreadsheetml/2006/main" count="65" uniqueCount="61">
  <si>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</si>
  <si>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</si>
  <si>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</si>
  <si>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</si>
  <si>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</si>
  <si>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</si>
  <si>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</si>
  <si>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</si>
  <si>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</si>
  <si>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</si>
  <si>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</si>
  <si>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</si>
  <si>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</si>
  <si>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</si>
  <si>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</si>
  <si>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</si>
  <si>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</si>
  <si>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</si>
  <si>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</si>
  <si>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</si>
  <si>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</si>
  <si>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</si>
  <si>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</si>
  <si>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</si>
  <si>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</si>
  <si>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</si>
  <si>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</si>
  <si>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</si>
  <si>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</si>
  <si>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</si>
  <si>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</si>
  <si>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</si>
  <si>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</si>
  <si>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</si>
  <si>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</si>
  <si>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</si>
  <si>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</si>
  <si>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</si>
  <si>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</si>
  <si>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</si>
  <si>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</si>
  <si>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</si>
  <si>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</si>
  <si>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</si>
  <si>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</si>
  <si>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</si>
  <si>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</si>
  <si>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</si>
  <si>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</si>
  <si>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</si>
  <si>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</si>
  <si>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1,7 р.б</t>
  </si>
  <si>
    <t>у 1,8 р.б</t>
  </si>
  <si>
    <t>у 1,4 р.б.</t>
  </si>
  <si>
    <t>у 3,1 р.б</t>
  </si>
  <si>
    <t>Субвенція з державного бюджету місцевим бюджетам на реалізацію програми "Спроможна школа для кращих результатів"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</si>
  <si>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</si>
  <si>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жовтень  з урахуванням змін, 
тис. грн.</t>
  </si>
  <si>
    <t>Надійшло           з 01 січня            по 04 жовтня             тис. грн.</t>
  </si>
  <si>
    <t>у 1,6 р.б.</t>
  </si>
  <si>
    <t>у 3,6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</si>
</sst>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8" t="s">
        <v>56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57</v>
      </c>
      <c r="D3" s="54" t="s">
        <v>58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1957350</v>
      </c>
      <c r="D6" s="11">
        <v>1729674.288</v>
      </c>
      <c r="E6" s="11">
        <f>D6-C6</f>
        <v>-227675.71200000006</v>
      </c>
      <c r="F6" s="37">
        <f>D6/B6*100</f>
        <v>70.74043139339904</v>
      </c>
      <c r="G6" s="45">
        <f>D6/C6*100</f>
        <v>88.36816552992566</v>
      </c>
    </row>
    <row r="7" spans="1:7" ht="15" customHeight="1">
      <c r="A7" s="62" t="s">
        <v>22</v>
      </c>
      <c r="B7" s="11">
        <v>1910</v>
      </c>
      <c r="C7" s="9">
        <v>1343.5</v>
      </c>
      <c r="D7" s="11">
        <v>1620.985</v>
      </c>
      <c r="E7" s="11">
        <f aca="true" t="shared" si="0" ref="E7:E52">D7-C7</f>
        <v>277.4849999999999</v>
      </c>
      <c r="F7" s="37">
        <f>D7/B7*100</f>
        <v>84.86832460732984</v>
      </c>
      <c r="G7" s="45">
        <f>D7/C7*100</f>
        <v>120.6538890956457</v>
      </c>
    </row>
    <row r="8" spans="1:7" ht="15.75">
      <c r="A8" s="23" t="s">
        <v>26</v>
      </c>
      <c r="B8" s="11">
        <v>220700</v>
      </c>
      <c r="C8" s="11">
        <v>182500</v>
      </c>
      <c r="D8" s="11">
        <v>136221.13</v>
      </c>
      <c r="E8" s="11">
        <f t="shared" si="0"/>
        <v>-46278.869999999995</v>
      </c>
      <c r="F8" s="37">
        <f aca="true" t="shared" si="1" ref="F8:F53">D8/B8*100</f>
        <v>61.722306298142286</v>
      </c>
      <c r="G8" s="45">
        <f>D8/C8*100</f>
        <v>74.64171506849316</v>
      </c>
    </row>
    <row r="9" spans="1:7" ht="15.75">
      <c r="A9" s="62" t="s">
        <v>19</v>
      </c>
      <c r="B9" s="11">
        <f>B10+B14+B15</f>
        <v>904740.5</v>
      </c>
      <c r="C9" s="11">
        <f>C10+C14+C15</f>
        <v>754821.5</v>
      </c>
      <c r="D9" s="11">
        <f>D10+D14+D15</f>
        <v>684810.78</v>
      </c>
      <c r="E9" s="11">
        <f t="shared" si="0"/>
        <v>-70010.71999999997</v>
      </c>
      <c r="F9" s="37">
        <f t="shared" si="1"/>
        <v>75.6914032255658</v>
      </c>
      <c r="G9" s="45">
        <f aca="true" t="shared" si="2" ref="G9:G35">D9/C9*100</f>
        <v>90.72486409038429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344519.5</v>
      </c>
      <c r="D10" s="64">
        <f>SUM(D11:D13)</f>
        <v>310231.286</v>
      </c>
      <c r="E10" s="11">
        <f t="shared" si="0"/>
        <v>-34288.21399999998</v>
      </c>
      <c r="F10" s="37">
        <f t="shared" si="1"/>
        <v>76.49633917354312</v>
      </c>
      <c r="G10" s="45">
        <f t="shared" si="2"/>
        <v>90.04752590201717</v>
      </c>
    </row>
    <row r="11" spans="1:7" s="42" customFormat="1" ht="17.25" customHeight="1">
      <c r="A11" s="65" t="s">
        <v>20</v>
      </c>
      <c r="B11" s="66">
        <v>52425.5</v>
      </c>
      <c r="C11" s="66">
        <v>48609.5</v>
      </c>
      <c r="D11" s="70">
        <v>44561.973</v>
      </c>
      <c r="E11" s="41">
        <f t="shared" si="0"/>
        <v>-4047.527000000002</v>
      </c>
      <c r="F11" s="67">
        <f t="shared" si="1"/>
        <v>85.0005684256707</v>
      </c>
      <c r="G11" s="68">
        <f t="shared" si="2"/>
        <v>91.67338277497197</v>
      </c>
    </row>
    <row r="12" spans="1:7" s="3" customFormat="1" ht="15" customHeight="1">
      <c r="A12" s="65" t="s">
        <v>4</v>
      </c>
      <c r="B12" s="12">
        <v>349425</v>
      </c>
      <c r="C12" s="12">
        <v>292745</v>
      </c>
      <c r="D12" s="11">
        <v>264317.651</v>
      </c>
      <c r="E12" s="11">
        <f t="shared" si="0"/>
        <v>-28427.348999999987</v>
      </c>
      <c r="F12" s="37">
        <f>D12/B12*100</f>
        <v>75.64360048651356</v>
      </c>
      <c r="G12" s="45">
        <f t="shared" si="2"/>
        <v>90.2893818852585</v>
      </c>
    </row>
    <row r="13" spans="1:7" s="3" customFormat="1" ht="17.25" customHeight="1">
      <c r="A13" s="65" t="s">
        <v>5</v>
      </c>
      <c r="B13" s="12">
        <v>3700</v>
      </c>
      <c r="C13" s="12">
        <v>3165</v>
      </c>
      <c r="D13" s="11">
        <v>1351.662</v>
      </c>
      <c r="E13" s="11">
        <f t="shared" si="0"/>
        <v>-1813.338</v>
      </c>
      <c r="F13" s="37">
        <f t="shared" si="1"/>
        <v>36.5314054054054</v>
      </c>
      <c r="G13" s="45">
        <f t="shared" si="2"/>
        <v>42.70654028436019</v>
      </c>
    </row>
    <row r="14" spans="1:7" s="3" customFormat="1" ht="15.75" customHeight="1">
      <c r="A14" s="69" t="s">
        <v>6</v>
      </c>
      <c r="B14" s="12">
        <v>1950</v>
      </c>
      <c r="C14" s="12">
        <v>1447</v>
      </c>
      <c r="D14" s="12">
        <v>2269.684</v>
      </c>
      <c r="E14" s="11">
        <f t="shared" si="0"/>
        <v>822.6840000000002</v>
      </c>
      <c r="F14" s="37">
        <f t="shared" si="1"/>
        <v>116.3940512820513</v>
      </c>
      <c r="G14" s="45" t="s">
        <v>59</v>
      </c>
    </row>
    <row r="15" spans="1:9" s="3" customFormat="1" ht="17.25" customHeight="1">
      <c r="A15" s="69" t="s">
        <v>34</v>
      </c>
      <c r="B15" s="12">
        <v>497240</v>
      </c>
      <c r="C15" s="12">
        <v>408855</v>
      </c>
      <c r="D15" s="12">
        <v>372309.81</v>
      </c>
      <c r="E15" s="11">
        <f t="shared" si="0"/>
        <v>-36545.19</v>
      </c>
      <c r="F15" s="37">
        <f t="shared" si="1"/>
        <v>74.87527350977395</v>
      </c>
      <c r="G15" s="45">
        <f t="shared" si="2"/>
        <v>91.06157684264593</v>
      </c>
      <c r="I15" s="73"/>
    </row>
    <row r="16" spans="1:7" ht="17.25" customHeight="1">
      <c r="A16" s="23" t="s">
        <v>8</v>
      </c>
      <c r="B16" s="11">
        <v>2050</v>
      </c>
      <c r="C16" s="11">
        <v>1489.2</v>
      </c>
      <c r="D16" s="33">
        <v>2024.821</v>
      </c>
      <c r="E16" s="11">
        <f t="shared" si="0"/>
        <v>535.6209999999999</v>
      </c>
      <c r="F16" s="37">
        <f t="shared" si="1"/>
        <v>98.77175609756097</v>
      </c>
      <c r="G16" s="45" t="s">
        <v>53</v>
      </c>
    </row>
    <row r="17" spans="1:7" ht="16.5" customHeight="1">
      <c r="A17" s="23" t="s">
        <v>25</v>
      </c>
      <c r="B17" s="11">
        <v>21100</v>
      </c>
      <c r="C17" s="11">
        <v>17438.6</v>
      </c>
      <c r="D17" s="11">
        <v>15936.624</v>
      </c>
      <c r="E17" s="11">
        <f t="shared" si="0"/>
        <v>-1501.9759999999987</v>
      </c>
      <c r="F17" s="37">
        <f t="shared" si="1"/>
        <v>75.52902369668246</v>
      </c>
      <c r="G17" s="45">
        <f t="shared" si="2"/>
        <v>91.38706088791531</v>
      </c>
    </row>
    <row r="18" spans="1:7" ht="31.5" customHeight="1">
      <c r="A18" s="23" t="s">
        <v>36</v>
      </c>
      <c r="B18" s="11">
        <v>10500</v>
      </c>
      <c r="C18" s="11">
        <v>8750</v>
      </c>
      <c r="D18" s="11">
        <v>9961.739</v>
      </c>
      <c r="E18" s="11">
        <f t="shared" si="0"/>
        <v>1211.7389999999996</v>
      </c>
      <c r="F18" s="37">
        <f t="shared" si="1"/>
        <v>94.87370476190475</v>
      </c>
      <c r="G18" s="45">
        <f t="shared" si="2"/>
        <v>113.84844571428572</v>
      </c>
    </row>
    <row r="19" spans="1:7" ht="15.75" customHeight="1">
      <c r="A19" s="13" t="s">
        <v>9</v>
      </c>
      <c r="B19" s="11">
        <v>499.988</v>
      </c>
      <c r="C19" s="11">
        <v>402.388</v>
      </c>
      <c r="D19" s="11">
        <v>375.317</v>
      </c>
      <c r="E19" s="11">
        <f t="shared" si="0"/>
        <v>-27.07099999999997</v>
      </c>
      <c r="F19" s="37">
        <f t="shared" si="1"/>
        <v>75.06520156483757</v>
      </c>
      <c r="G19" s="10">
        <f t="shared" si="2"/>
        <v>93.27241369026909</v>
      </c>
    </row>
    <row r="20" spans="1:7" ht="17.25" customHeight="1">
      <c r="A20" s="14" t="s">
        <v>10</v>
      </c>
      <c r="B20" s="11">
        <v>11303</v>
      </c>
      <c r="C20" s="33">
        <v>9806</v>
      </c>
      <c r="D20" s="33">
        <v>15280.149</v>
      </c>
      <c r="E20" s="11">
        <f t="shared" si="0"/>
        <v>5474.148999999999</v>
      </c>
      <c r="F20" s="37">
        <f t="shared" si="1"/>
        <v>135.18666725648058</v>
      </c>
      <c r="G20" s="45" t="s">
        <v>59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2933901.188</v>
      </c>
      <c r="D21" s="16">
        <f>D6+D7+D8+D9+D16+D17+D18+D19+D20</f>
        <v>2595905.833</v>
      </c>
      <c r="E21" s="16">
        <f t="shared" si="0"/>
        <v>-337995.355</v>
      </c>
      <c r="F21" s="38">
        <f t="shared" si="1"/>
        <v>71.75166064020777</v>
      </c>
      <c r="G21" s="28">
        <f t="shared" si="2"/>
        <v>88.47966126526549</v>
      </c>
    </row>
    <row r="22" spans="1:7" ht="15.75" customHeight="1">
      <c r="A22" s="14" t="s">
        <v>12</v>
      </c>
      <c r="B22" s="16">
        <f>SUM(B23:B35)</f>
        <v>902593.9459999999</v>
      </c>
      <c r="C22" s="16">
        <f>SUM(C23:C35)</f>
        <v>724633.64</v>
      </c>
      <c r="D22" s="16">
        <f>SUM(D23:D35)</f>
        <v>678396.7349999999</v>
      </c>
      <c r="E22" s="16">
        <f t="shared" si="0"/>
        <v>-46236.905000000144</v>
      </c>
      <c r="F22" s="38">
        <f t="shared" si="1"/>
        <v>75.16078941216385</v>
      </c>
      <c r="G22" s="22">
        <f t="shared" si="2"/>
        <v>93.61927152595342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19250</v>
      </c>
      <c r="E23" s="11"/>
      <c r="F23" s="37">
        <f t="shared" si="1"/>
        <v>77</v>
      </c>
      <c r="G23" s="39">
        <f t="shared" si="2"/>
        <v>77</v>
      </c>
    </row>
    <row r="24" spans="1:7" ht="54" customHeight="1">
      <c r="A24" s="20" t="s">
        <v>55</v>
      </c>
      <c r="B24" s="11">
        <v>9670.5</v>
      </c>
      <c r="C24" s="11">
        <v>3388</v>
      </c>
      <c r="D24" s="11">
        <v>2420</v>
      </c>
      <c r="E24" s="11"/>
      <c r="F24" s="37">
        <f t="shared" si="1"/>
        <v>25.024559226513627</v>
      </c>
      <c r="G24" s="39">
        <f t="shared" si="2"/>
        <v>71.42857142857143</v>
      </c>
    </row>
    <row r="25" spans="1:7" ht="21" customHeight="1">
      <c r="A25" s="20" t="s">
        <v>13</v>
      </c>
      <c r="B25" s="12">
        <v>778515.7</v>
      </c>
      <c r="C25" s="12">
        <v>638146.7</v>
      </c>
      <c r="D25" s="12">
        <v>605467.2</v>
      </c>
      <c r="E25" s="11"/>
      <c r="F25" s="37">
        <f t="shared" si="1"/>
        <v>77.77199612030945</v>
      </c>
      <c r="G25" s="39">
        <f t="shared" si="2"/>
        <v>94.87899882581857</v>
      </c>
    </row>
    <row r="26" spans="1:7" ht="51" customHeight="1">
      <c r="A26" s="20" t="s">
        <v>41</v>
      </c>
      <c r="B26" s="12">
        <v>21168.297</v>
      </c>
      <c r="C26" s="12">
        <v>8078.157</v>
      </c>
      <c r="D26" s="12">
        <v>4361.157</v>
      </c>
      <c r="E26" s="11"/>
      <c r="F26" s="37">
        <f t="shared" si="1"/>
        <v>20.602304474469534</v>
      </c>
      <c r="G26" s="39">
        <f t="shared" si="2"/>
        <v>53.98702946724111</v>
      </c>
    </row>
    <row r="27" spans="1:7" ht="67.5" customHeight="1">
      <c r="A27" s="20" t="s">
        <v>44</v>
      </c>
      <c r="B27" s="12">
        <v>3173.644</v>
      </c>
      <c r="C27" s="12">
        <v>1588.52</v>
      </c>
      <c r="D27" s="12">
        <v>1057.326</v>
      </c>
      <c r="E27" s="11"/>
      <c r="F27" s="37">
        <f t="shared" si="1"/>
        <v>33.31583504640092</v>
      </c>
      <c r="G27" s="39">
        <f t="shared" si="2"/>
        <v>66.56044620149574</v>
      </c>
    </row>
    <row r="28" spans="1:7" ht="247.5" customHeight="1">
      <c r="A28" s="20" t="s">
        <v>48</v>
      </c>
      <c r="B28" s="12">
        <v>1661.975</v>
      </c>
      <c r="C28" s="12"/>
      <c r="D28" s="12"/>
      <c r="E28" s="11"/>
      <c r="F28" s="37"/>
      <c r="G28" s="39"/>
    </row>
    <row r="29" spans="1:7" ht="285" customHeight="1">
      <c r="A29" s="20" t="s">
        <v>49</v>
      </c>
      <c r="B29" s="12">
        <v>9755.217</v>
      </c>
      <c r="C29" s="12"/>
      <c r="D29" s="12"/>
      <c r="E29" s="11"/>
      <c r="F29" s="37"/>
      <c r="G29" s="39"/>
    </row>
    <row r="30" spans="1:7" ht="38.25" customHeight="1">
      <c r="A30" s="25" t="s">
        <v>29</v>
      </c>
      <c r="B30" s="34">
        <v>10365.566</v>
      </c>
      <c r="C30" s="34">
        <v>8491.749</v>
      </c>
      <c r="D30" s="36">
        <v>7554.855</v>
      </c>
      <c r="E30" s="11"/>
      <c r="F30" s="37">
        <f t="shared" si="1"/>
        <v>72.88415316635867</v>
      </c>
      <c r="G30" s="39">
        <f t="shared" si="2"/>
        <v>88.96700785668536</v>
      </c>
    </row>
    <row r="31" spans="1:7" ht="54.75" customHeight="1">
      <c r="A31" s="25" t="s">
        <v>28</v>
      </c>
      <c r="B31" s="34">
        <v>5429.191</v>
      </c>
      <c r="C31" s="34">
        <v>3539.56</v>
      </c>
      <c r="D31" s="36">
        <v>3239.418</v>
      </c>
      <c r="E31" s="11"/>
      <c r="F31" s="37">
        <f t="shared" si="1"/>
        <v>59.66667962132849</v>
      </c>
      <c r="G31" s="10">
        <f t="shared" si="2"/>
        <v>91.52035846263378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3413.291</v>
      </c>
      <c r="E33" s="11"/>
      <c r="F33" s="37">
        <f t="shared" si="1"/>
        <v>92.47900637300245</v>
      </c>
      <c r="G33" s="10">
        <f t="shared" si="2"/>
        <v>92.47900637300245</v>
      </c>
    </row>
    <row r="34" spans="1:7" s="2" customFormat="1" ht="22.5" customHeight="1">
      <c r="A34" s="26" t="s">
        <v>27</v>
      </c>
      <c r="B34" s="35">
        <v>9976.77</v>
      </c>
      <c r="C34" s="35">
        <v>8523.868</v>
      </c>
      <c r="D34" s="36">
        <v>7447.284</v>
      </c>
      <c r="E34" s="11">
        <f t="shared" si="0"/>
        <v>-1076.5840000000007</v>
      </c>
      <c r="F34" s="37">
        <f>D34/B34*100</f>
        <v>74.64624322300703</v>
      </c>
      <c r="G34" s="10">
        <f t="shared" si="2"/>
        <v>87.36977156380178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4520497.433999999</v>
      </c>
      <c r="C36" s="16">
        <f>C21+C22</f>
        <v>3658534.828</v>
      </c>
      <c r="D36" s="18">
        <f>D21+D22</f>
        <v>3274302.568</v>
      </c>
      <c r="E36" s="16">
        <f t="shared" si="0"/>
        <v>-384232.26000000024</v>
      </c>
      <c r="F36" s="38">
        <f>D36/B36*100</f>
        <v>72.43235099245939</v>
      </c>
      <c r="G36" s="22">
        <f>D36/C36*100</f>
        <v>89.4976465152295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608.3</v>
      </c>
      <c r="D38" s="43">
        <v>747.581</v>
      </c>
      <c r="E38" s="41">
        <f t="shared" si="0"/>
        <v>139.28100000000006</v>
      </c>
      <c r="F38" s="44">
        <f t="shared" si="1"/>
        <v>106.19048295454544</v>
      </c>
      <c r="G38" s="10">
        <f>D38/C38*100</f>
        <v>122.89676146638173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41.25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218.226</v>
      </c>
      <c r="E41" s="11">
        <f t="shared" si="0"/>
        <v>68.226</v>
      </c>
      <c r="F41" s="27">
        <f t="shared" si="1"/>
        <v>109.113</v>
      </c>
      <c r="G41" s="10">
        <f>D41/C41*100</f>
        <v>145.48399999999998</v>
      </c>
    </row>
    <row r="42" spans="1:7" s="4" customFormat="1" ht="34.5" customHeight="1">
      <c r="A42" s="13" t="s">
        <v>16</v>
      </c>
      <c r="B42" s="11"/>
      <c r="C42" s="11"/>
      <c r="D42" s="11">
        <v>363.491</v>
      </c>
      <c r="E42" s="11">
        <f t="shared" si="0"/>
        <v>363.491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1246.053</v>
      </c>
      <c r="E44" s="11">
        <f t="shared" si="0"/>
        <v>1246.053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367.056</v>
      </c>
      <c r="E46" s="11">
        <f t="shared" si="0"/>
        <v>367.056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840.7239999999999</v>
      </c>
      <c r="D47" s="16">
        <f>SUM(D38:D46)</f>
        <v>3025.1040000000003</v>
      </c>
      <c r="E47" s="16">
        <f>D47-C47</f>
        <v>2184.38</v>
      </c>
      <c r="F47" s="22" t="s">
        <v>54</v>
      </c>
      <c r="G47" s="22" t="s">
        <v>60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2640.724</v>
      </c>
      <c r="D50" s="16">
        <f>D47+D48</f>
        <v>4825.104</v>
      </c>
      <c r="E50" s="16">
        <f>E47+E48</f>
        <v>2184.38</v>
      </c>
      <c r="F50" s="22" t="s">
        <v>51</v>
      </c>
      <c r="G50" s="22" t="s">
        <v>52</v>
      </c>
    </row>
    <row r="51" spans="1:7" s="30" customFormat="1" ht="21.75" customHeight="1">
      <c r="A51" s="21" t="s">
        <v>17</v>
      </c>
      <c r="B51" s="16">
        <f>B36+B50</f>
        <v>4523283.869999999</v>
      </c>
      <c r="C51" s="16">
        <f>C36+C50</f>
        <v>3661175.552</v>
      </c>
      <c r="D51" s="16">
        <f>D36+D50</f>
        <v>3279127.672</v>
      </c>
      <c r="E51" s="16">
        <f>E36+E50</f>
        <v>-382047.88000000024</v>
      </c>
      <c r="F51" s="22">
        <f>D51/B51*100</f>
        <v>72.49440376157511</v>
      </c>
      <c r="G51" s="22">
        <f>D51/C51*100</f>
        <v>89.56488497823334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4314.57337</v>
      </c>
      <c r="E52" s="77">
        <f t="shared" si="0"/>
        <v>1314.57337</v>
      </c>
      <c r="F52" s="27">
        <f t="shared" si="1"/>
        <v>107.86433425</v>
      </c>
      <c r="G52" s="45" t="s">
        <v>53</v>
      </c>
    </row>
    <row r="53" spans="1:7" ht="23.25" customHeight="1">
      <c r="A53" s="29" t="s">
        <v>18</v>
      </c>
      <c r="B53" s="16">
        <f>B51+B52</f>
        <v>4527283.869999999</v>
      </c>
      <c r="C53" s="16">
        <f>C51+C52</f>
        <v>3664175.552</v>
      </c>
      <c r="D53" s="16">
        <f>D51+D52</f>
        <v>3283442.2453699997</v>
      </c>
      <c r="E53" s="16">
        <f>D53-C53</f>
        <v>-380733.3066300005</v>
      </c>
      <c r="F53" s="40">
        <f t="shared" si="1"/>
        <v>72.52565422565385</v>
      </c>
      <c r="G53" s="22">
        <f>D53/C53*100</f>
        <v>89.6093049793374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2021-10-11T07:41:09Z</dcterms:modified>
  <cp:category/>
  <cp:version/>
  <cp:contentType/>
  <cp:contentStatus/>
</cp:coreProperties>
</file>