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'Укр'!$A$1:$G$55</definedName>
  </definedNames>
  <calcPr fullCalcOnLoad="1"/>
</workbook>
</file>

<file path=xl/sharedStrings.xml><?xml version="1.0" encoding="utf-8"?>
<sst xmlns="http://schemas.openxmlformats.org/spreadsheetml/2006/main" count="71" uniqueCount="66">
  <si>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</si>
  <si>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</si>
  <si>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</si>
  <si>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</si>
  <si>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</si>
  <si>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</si>
  <si>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</si>
  <si>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</si>
  <si>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</si>
  <si>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</si>
  <si>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</si>
  <si>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</si>
  <si>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</si>
  <si>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</si>
  <si>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</si>
  <si>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</si>
  <si>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</si>
  <si>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</si>
  <si>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</si>
  <si>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</si>
  <si>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</si>
  <si>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</si>
  <si>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</si>
  <si>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</si>
  <si>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</si>
  <si>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</si>
  <si>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</si>
  <si>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</si>
  <si>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</si>
  <si>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</si>
  <si>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</si>
  <si>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</si>
  <si>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</si>
  <si>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</si>
  <si>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</si>
  <si>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</si>
  <si>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</si>
  <si>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</si>
  <si>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</si>
  <si>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</si>
  <si>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</si>
  <si>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</si>
  <si>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</si>
  <si>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</si>
  <si>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</si>
  <si>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</si>
  <si>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</si>
  <si>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</si>
  <si>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</si>
  <si>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</si>
  <si>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</si>
  <si>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Субвенція з державного бюджету місцевим бюджетам на реалізацію програми "Спроможна школа для кращих результатів"</t>
  </si>
  <si>
    <t>в 1,8р.б</t>
  </si>
  <si>
    <t>План на           січень - листопад  з урахуванням змін, 
тис. грн.</t>
  </si>
  <si>
    <t>у 1,6 р.б.</t>
  </si>
  <si>
    <t>в 1,4р.б</t>
  </si>
  <si>
    <t>у 1,5 р.б.</t>
  </si>
  <si>
    <t>у 8,1 р.б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</si>
  <si>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</si>
  <si>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у 8,8 р.б</t>
  </si>
  <si>
    <t>у 1,7 р.б</t>
  </si>
  <si>
    <t>у 2,0 р.б.</t>
  </si>
  <si>
    <t>Надійшло           з 01 січня            по 30 листопада             тис. грн.</t>
  </si>
  <si>
    <t>у 1,7 р.б.</t>
  </si>
  <si>
    <t>у 1,76 р.б.</t>
  </si>
  <si>
    <t>Щомісячна інформація про надходження до бюджету Миколаївської міської ТГ за  2021 рік
(без власних надходжень бюджетних установ)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</si>
</sst>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83" fontId="0" fillId="0" borderId="0" xfId="0" applyNumberFormat="1" applyAlignment="1">
      <alignment/>
    </xf>
    <xf numFmtId="183" fontId="8" fillId="0" borderId="10" xfId="0" applyNumberFormat="1" applyFont="1" applyFill="1" applyBorder="1" applyAlignment="1">
      <alignment horizontal="right"/>
    </xf>
    <xf numFmtId="182" fontId="8" fillId="0" borderId="10" xfId="0" applyNumberFormat="1" applyFont="1" applyBorder="1" applyAlignment="1">
      <alignment horizontal="right"/>
    </xf>
    <xf numFmtId="183" fontId="7" fillId="0" borderId="10" xfId="0" applyNumberFormat="1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83" fontId="6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82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82" fontId="7" fillId="0" borderId="10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83" fontId="8" fillId="0" borderId="10" xfId="0" applyNumberFormat="1" applyFont="1" applyFill="1" applyBorder="1" applyAlignment="1">
      <alignment/>
    </xf>
    <xf numFmtId="183" fontId="49" fillId="0" borderId="10" xfId="0" applyNumberFormat="1" applyFont="1" applyFill="1" applyBorder="1" applyAlignment="1">
      <alignment horizontal="right" wrapText="1"/>
    </xf>
    <xf numFmtId="183" fontId="9" fillId="0" borderId="10" xfId="0" applyNumberFormat="1" applyFont="1" applyFill="1" applyBorder="1" applyAlignment="1">
      <alignment horizontal="right"/>
    </xf>
    <xf numFmtId="183" fontId="9" fillId="0" borderId="10" xfId="0" applyNumberFormat="1" applyFont="1" applyBorder="1" applyAlignment="1">
      <alignment/>
    </xf>
    <xf numFmtId="182" fontId="7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8" fillId="0" borderId="10" xfId="0" applyNumberFormat="1" applyFont="1" applyBorder="1" applyAlignment="1">
      <alignment/>
    </xf>
    <xf numFmtId="182" fontId="11" fillId="33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83" fontId="7" fillId="0" borderId="10" xfId="0" applyNumberFormat="1" applyFont="1" applyBorder="1" applyAlignment="1">
      <alignment vertical="top"/>
    </xf>
    <xf numFmtId="182" fontId="7" fillId="0" borderId="10" xfId="0" applyNumberFormat="1" applyFont="1" applyFill="1" applyBorder="1" applyAlignment="1">
      <alignment horizontal="right" vertical="top"/>
    </xf>
    <xf numFmtId="18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4" fontId="8" fillId="0" borderId="10" xfId="0" applyNumberFormat="1" applyFont="1" applyFill="1" applyBorder="1" applyAlignment="1">
      <alignment horizontal="center" vertical="top" wrapText="1"/>
    </xf>
    <xf numFmtId="183" fontId="7" fillId="0" borderId="10" xfId="0" applyNumberFormat="1" applyFont="1" applyFill="1" applyBorder="1" applyAlignment="1">
      <alignment horizontal="center"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83" fontId="9" fillId="0" borderId="10" xfId="0" applyNumberFormat="1" applyFont="1" applyFill="1" applyBorder="1" applyAlignment="1">
      <alignment vertical="top"/>
    </xf>
    <xf numFmtId="182" fontId="7" fillId="0" borderId="10" xfId="0" applyNumberFormat="1" applyFont="1" applyFill="1" applyBorder="1" applyAlignment="1">
      <alignment vertical="top"/>
    </xf>
    <xf numFmtId="182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82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183" fontId="9" fillId="0" borderId="1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3" fontId="8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75390625" style="0" customWidth="1"/>
    <col min="7" max="7" width="12.625" style="0" customWidth="1"/>
  </cols>
  <sheetData>
    <row r="1" spans="1:7" ht="32.25" customHeight="1">
      <c r="A1" s="83" t="s">
        <v>65</v>
      </c>
      <c r="B1" s="83"/>
      <c r="C1" s="83"/>
      <c r="D1" s="83"/>
      <c r="E1" s="83"/>
      <c r="F1" s="83"/>
      <c r="G1" s="83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53</v>
      </c>
      <c r="D3" s="54" t="s">
        <v>62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2180800</v>
      </c>
      <c r="D6" s="11">
        <v>2151690.676</v>
      </c>
      <c r="E6" s="11">
        <f>D6-C6</f>
        <v>-29109.324000000022</v>
      </c>
      <c r="F6" s="37">
        <f>D6/B6*100</f>
        <v>88.00010944337654</v>
      </c>
      <c r="G6" s="45">
        <f>D6/C6*100</f>
        <v>98.66519974321349</v>
      </c>
    </row>
    <row r="7" spans="1:7" ht="15" customHeight="1">
      <c r="A7" s="62" t="s">
        <v>22</v>
      </c>
      <c r="B7" s="11">
        <v>1910</v>
      </c>
      <c r="C7" s="9">
        <v>1881.5</v>
      </c>
      <c r="D7" s="11">
        <v>2051.244</v>
      </c>
      <c r="E7" s="11">
        <f aca="true" t="shared" si="0" ref="E7:E54">D7-C7</f>
        <v>169.74400000000014</v>
      </c>
      <c r="F7" s="37">
        <f>D7/B7*100</f>
        <v>107.39497382198952</v>
      </c>
      <c r="G7" s="45">
        <f>D7/C7*100</f>
        <v>109.02173797501993</v>
      </c>
    </row>
    <row r="8" spans="1:7" ht="15.75">
      <c r="A8" s="23" t="s">
        <v>26</v>
      </c>
      <c r="B8" s="11">
        <v>220700</v>
      </c>
      <c r="C8" s="11">
        <v>202500</v>
      </c>
      <c r="D8" s="11">
        <v>203772.694</v>
      </c>
      <c r="E8" s="11">
        <f t="shared" si="0"/>
        <v>1272.6939999999886</v>
      </c>
      <c r="F8" s="37">
        <f aca="true" t="shared" si="1" ref="F8:F55">D8/B8*100</f>
        <v>92.33017399184412</v>
      </c>
      <c r="G8" s="45">
        <f>D8/C8*100</f>
        <v>100.62849086419752</v>
      </c>
    </row>
    <row r="9" spans="1:7" ht="15.75">
      <c r="A9" s="62" t="s">
        <v>19</v>
      </c>
      <c r="B9" s="11">
        <f>B10+B14+B15</f>
        <v>904740.5</v>
      </c>
      <c r="C9" s="11">
        <f>C10+C14+C15</f>
        <v>847757.6</v>
      </c>
      <c r="D9" s="11">
        <f>D10+D14+D15</f>
        <v>868504.77</v>
      </c>
      <c r="E9" s="11">
        <f t="shared" si="0"/>
        <v>20747.170000000042</v>
      </c>
      <c r="F9" s="37">
        <f t="shared" si="1"/>
        <v>95.99490351100674</v>
      </c>
      <c r="G9" s="45">
        <f aca="true" t="shared" si="2" ref="G9:G36">D9/C9*100</f>
        <v>102.44729979418645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374825.6</v>
      </c>
      <c r="D10" s="64">
        <f>SUM(D11:D13)</f>
        <v>376102.365</v>
      </c>
      <c r="E10" s="11">
        <f t="shared" si="0"/>
        <v>1276.765000000014</v>
      </c>
      <c r="F10" s="37">
        <f t="shared" si="1"/>
        <v>92.73872551013991</v>
      </c>
      <c r="G10" s="45">
        <f t="shared" si="2"/>
        <v>100.34062908189836</v>
      </c>
    </row>
    <row r="11" spans="1:7" s="42" customFormat="1" ht="17.25" customHeight="1">
      <c r="A11" s="65" t="s">
        <v>20</v>
      </c>
      <c r="B11" s="66">
        <v>52425.5</v>
      </c>
      <c r="C11" s="66">
        <v>50415.6</v>
      </c>
      <c r="D11" s="70">
        <v>57954.871</v>
      </c>
      <c r="E11" s="41">
        <f t="shared" si="0"/>
        <v>7539.271000000001</v>
      </c>
      <c r="F11" s="67">
        <f t="shared" si="1"/>
        <v>110.54710207818714</v>
      </c>
      <c r="G11" s="68">
        <f t="shared" si="2"/>
        <v>114.95424233768914</v>
      </c>
    </row>
    <row r="12" spans="1:7" s="3" customFormat="1" ht="15" customHeight="1">
      <c r="A12" s="65" t="s">
        <v>4</v>
      </c>
      <c r="B12" s="12">
        <v>349425</v>
      </c>
      <c r="C12" s="12">
        <v>320960</v>
      </c>
      <c r="D12" s="11">
        <v>316509.224</v>
      </c>
      <c r="E12" s="11">
        <f t="shared" si="0"/>
        <v>-4450.776000000013</v>
      </c>
      <c r="F12" s="37">
        <f>D12/B12*100</f>
        <v>90.58001688488231</v>
      </c>
      <c r="G12" s="45">
        <f t="shared" si="2"/>
        <v>98.6132926221336</v>
      </c>
    </row>
    <row r="13" spans="1:7" s="3" customFormat="1" ht="17.25" customHeight="1">
      <c r="A13" s="65" t="s">
        <v>5</v>
      </c>
      <c r="B13" s="12">
        <v>3700</v>
      </c>
      <c r="C13" s="12">
        <v>3450</v>
      </c>
      <c r="D13" s="11">
        <v>1638.27</v>
      </c>
      <c r="E13" s="11">
        <f t="shared" si="0"/>
        <v>-1811.73</v>
      </c>
      <c r="F13" s="37">
        <f t="shared" si="1"/>
        <v>44.277567567567566</v>
      </c>
      <c r="G13" s="45">
        <f t="shared" si="2"/>
        <v>47.48608695652174</v>
      </c>
    </row>
    <row r="14" spans="1:7" s="3" customFormat="1" ht="15.75" customHeight="1">
      <c r="A14" s="69" t="s">
        <v>6</v>
      </c>
      <c r="B14" s="12">
        <v>1950</v>
      </c>
      <c r="C14" s="12">
        <v>1897</v>
      </c>
      <c r="D14" s="12">
        <v>2992.893</v>
      </c>
      <c r="E14" s="11">
        <f t="shared" si="0"/>
        <v>1095.893</v>
      </c>
      <c r="F14" s="45" t="s">
        <v>56</v>
      </c>
      <c r="G14" s="45" t="s">
        <v>54</v>
      </c>
    </row>
    <row r="15" spans="1:9" s="3" customFormat="1" ht="17.25" customHeight="1">
      <c r="A15" s="69" t="s">
        <v>34</v>
      </c>
      <c r="B15" s="12">
        <v>497240</v>
      </c>
      <c r="C15" s="12">
        <v>471035</v>
      </c>
      <c r="D15" s="12">
        <v>489409.512</v>
      </c>
      <c r="E15" s="11">
        <f t="shared" si="0"/>
        <v>18374.511999999988</v>
      </c>
      <c r="F15" s="37">
        <f t="shared" si="1"/>
        <v>98.42520955675327</v>
      </c>
      <c r="G15" s="45">
        <f t="shared" si="2"/>
        <v>103.90088040166867</v>
      </c>
      <c r="I15" s="73"/>
    </row>
    <row r="16" spans="1:7" ht="17.25" customHeight="1">
      <c r="A16" s="23" t="s">
        <v>8</v>
      </c>
      <c r="B16" s="11">
        <v>2050</v>
      </c>
      <c r="C16" s="11">
        <v>1534.2</v>
      </c>
      <c r="D16" s="33">
        <v>2558.249</v>
      </c>
      <c r="E16" s="11">
        <f t="shared" si="0"/>
        <v>1024.0489999999998</v>
      </c>
      <c r="F16" s="37">
        <f t="shared" si="1"/>
        <v>124.79263414634146</v>
      </c>
      <c r="G16" s="45" t="s">
        <v>63</v>
      </c>
    </row>
    <row r="17" spans="1:7" ht="16.5" customHeight="1">
      <c r="A17" s="23" t="s">
        <v>25</v>
      </c>
      <c r="B17" s="11">
        <v>21100</v>
      </c>
      <c r="C17" s="11">
        <v>19265.3</v>
      </c>
      <c r="D17" s="11">
        <v>19837.35</v>
      </c>
      <c r="E17" s="11">
        <f t="shared" si="0"/>
        <v>572.0499999999993</v>
      </c>
      <c r="F17" s="37">
        <f t="shared" si="1"/>
        <v>94.01587677725118</v>
      </c>
      <c r="G17" s="45">
        <f t="shared" si="2"/>
        <v>102.96932827415093</v>
      </c>
    </row>
    <row r="18" spans="1:7" ht="31.5" customHeight="1">
      <c r="A18" s="23" t="s">
        <v>36</v>
      </c>
      <c r="B18" s="11">
        <v>10500</v>
      </c>
      <c r="C18" s="11">
        <v>9625</v>
      </c>
      <c r="D18" s="11">
        <v>11906.591</v>
      </c>
      <c r="E18" s="11">
        <f t="shared" si="0"/>
        <v>2281.5910000000003</v>
      </c>
      <c r="F18" s="37">
        <f t="shared" si="1"/>
        <v>113.39610476190475</v>
      </c>
      <c r="G18" s="45">
        <f t="shared" si="2"/>
        <v>123.70484155844157</v>
      </c>
    </row>
    <row r="19" spans="1:7" ht="15.75" customHeight="1">
      <c r="A19" s="13" t="s">
        <v>9</v>
      </c>
      <c r="B19" s="11">
        <v>499.988</v>
      </c>
      <c r="C19" s="11">
        <v>449.888</v>
      </c>
      <c r="D19" s="11">
        <v>457.841</v>
      </c>
      <c r="E19" s="11">
        <f t="shared" si="0"/>
        <v>7.953000000000031</v>
      </c>
      <c r="F19" s="37">
        <f t="shared" si="1"/>
        <v>91.57039768954455</v>
      </c>
      <c r="G19" s="10">
        <f t="shared" si="2"/>
        <v>101.76777331246889</v>
      </c>
    </row>
    <row r="20" spans="1:7" ht="17.25" customHeight="1">
      <c r="A20" s="14" t="s">
        <v>10</v>
      </c>
      <c r="B20" s="11">
        <v>11303</v>
      </c>
      <c r="C20" s="33">
        <v>10548</v>
      </c>
      <c r="D20" s="33">
        <v>17753.857</v>
      </c>
      <c r="E20" s="11">
        <f t="shared" si="0"/>
        <v>7205.857</v>
      </c>
      <c r="F20" s="45" t="s">
        <v>54</v>
      </c>
      <c r="G20" s="45" t="s">
        <v>64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3274361.488</v>
      </c>
      <c r="D21" s="16">
        <f>D6+D7+D8+D9+D16+D17+D18+D19+D20</f>
        <v>3278533.272</v>
      </c>
      <c r="E21" s="16">
        <f t="shared" si="0"/>
        <v>4171.783999999985</v>
      </c>
      <c r="F21" s="38">
        <f t="shared" si="1"/>
        <v>90.61969958221285</v>
      </c>
      <c r="G21" s="28">
        <f t="shared" si="2"/>
        <v>100.12740755763494</v>
      </c>
    </row>
    <row r="22" spans="1:7" ht="15.75" customHeight="1">
      <c r="A22" s="14" t="s">
        <v>12</v>
      </c>
      <c r="B22" s="16">
        <f>SUM(B23:B36)</f>
        <v>946955.5889999998</v>
      </c>
      <c r="C22" s="16">
        <f>SUM(C23:C36)</f>
        <v>832853.2019999999</v>
      </c>
      <c r="D22" s="16">
        <f>SUM(D23:D36)</f>
        <v>831622.391</v>
      </c>
      <c r="E22" s="16">
        <f t="shared" si="0"/>
        <v>-1230.810999999987</v>
      </c>
      <c r="F22" s="38">
        <f t="shared" si="1"/>
        <v>87.82063284279323</v>
      </c>
      <c r="G22" s="22">
        <f t="shared" si="2"/>
        <v>99.85221753400907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51</v>
      </c>
      <c r="B24" s="11">
        <v>9670.5</v>
      </c>
      <c r="C24" s="11">
        <v>6292</v>
      </c>
      <c r="D24" s="11">
        <v>6292</v>
      </c>
      <c r="E24" s="11"/>
      <c r="F24" s="37">
        <f t="shared" si="1"/>
        <v>65.06385398893542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705859.8</v>
      </c>
      <c r="D25" s="12">
        <v>705859.8</v>
      </c>
      <c r="E25" s="11"/>
      <c r="F25" s="37">
        <f t="shared" si="1"/>
        <v>90.6673815312909</v>
      </c>
      <c r="G25" s="39">
        <f t="shared" si="2"/>
        <v>100</v>
      </c>
    </row>
    <row r="26" spans="1:7" ht="51" customHeight="1">
      <c r="A26" s="20" t="s">
        <v>41</v>
      </c>
      <c r="B26" s="12">
        <v>49070.565</v>
      </c>
      <c r="C26" s="12">
        <v>25746.157</v>
      </c>
      <c r="D26" s="12">
        <v>25746.157</v>
      </c>
      <c r="E26" s="11"/>
      <c r="F26" s="37">
        <f t="shared" si="1"/>
        <v>52.467618826072204</v>
      </c>
      <c r="G26" s="39">
        <f t="shared" si="2"/>
        <v>100</v>
      </c>
    </row>
    <row r="27" spans="1:7" ht="67.5" customHeight="1">
      <c r="A27" s="20" t="s">
        <v>44</v>
      </c>
      <c r="B27" s="12">
        <v>3173.644</v>
      </c>
      <c r="C27" s="12">
        <v>2310.842</v>
      </c>
      <c r="D27" s="12">
        <v>2310.842</v>
      </c>
      <c r="E27" s="11"/>
      <c r="F27" s="37">
        <f t="shared" si="1"/>
        <v>72.8135228778023</v>
      </c>
      <c r="G27" s="39">
        <f t="shared" si="2"/>
        <v>100</v>
      </c>
    </row>
    <row r="28" spans="1:7" ht="247.5" customHeight="1">
      <c r="A28" s="20" t="s">
        <v>48</v>
      </c>
      <c r="B28" s="77">
        <v>1661.975</v>
      </c>
      <c r="C28" s="77">
        <v>1661.975</v>
      </c>
      <c r="D28" s="77">
        <v>1661.975</v>
      </c>
      <c r="E28" s="78"/>
      <c r="F28" s="79">
        <f t="shared" si="1"/>
        <v>100</v>
      </c>
      <c r="G28" s="80">
        <f t="shared" si="2"/>
        <v>100</v>
      </c>
    </row>
    <row r="29" spans="1:7" ht="285" customHeight="1">
      <c r="A29" s="20" t="s">
        <v>49</v>
      </c>
      <c r="B29" s="77">
        <v>9755.217</v>
      </c>
      <c r="C29" s="77">
        <v>4755.217</v>
      </c>
      <c r="D29" s="77">
        <v>4755.217</v>
      </c>
      <c r="E29" s="78"/>
      <c r="F29" s="79">
        <f t="shared" si="1"/>
        <v>48.74537388558347</v>
      </c>
      <c r="G29" s="80">
        <f t="shared" si="2"/>
        <v>100</v>
      </c>
    </row>
    <row r="30" spans="1:7" ht="99" customHeight="1">
      <c r="A30" s="25" t="s">
        <v>58</v>
      </c>
      <c r="B30" s="77">
        <v>15111.533</v>
      </c>
      <c r="C30" s="77">
        <v>9033.575</v>
      </c>
      <c r="D30" s="77">
        <v>9033.575</v>
      </c>
      <c r="E30" s="78"/>
      <c r="F30" s="79">
        <f t="shared" si="1"/>
        <v>59.779342042928405</v>
      </c>
      <c r="G30" s="80">
        <f t="shared" si="2"/>
        <v>100</v>
      </c>
    </row>
    <row r="31" spans="1:7" ht="38.25" customHeight="1">
      <c r="A31" s="25" t="s">
        <v>29</v>
      </c>
      <c r="B31" s="34">
        <v>10365.566</v>
      </c>
      <c r="C31" s="34">
        <v>9428.643</v>
      </c>
      <c r="D31" s="36">
        <v>9428.643</v>
      </c>
      <c r="E31" s="11"/>
      <c r="F31" s="37">
        <f t="shared" si="1"/>
        <v>90.9611978738064</v>
      </c>
      <c r="G31" s="39">
        <f t="shared" si="2"/>
        <v>100</v>
      </c>
    </row>
    <row r="32" spans="1:7" ht="54.75" customHeight="1">
      <c r="A32" s="25" t="s">
        <v>28</v>
      </c>
      <c r="B32" s="34">
        <v>5429.191</v>
      </c>
      <c r="C32" s="34">
        <v>4377.841</v>
      </c>
      <c r="D32" s="36">
        <v>4377.841</v>
      </c>
      <c r="E32" s="11"/>
      <c r="F32" s="37">
        <f t="shared" si="1"/>
        <v>80.63523644682975</v>
      </c>
      <c r="G32" s="10">
        <f t="shared" si="2"/>
        <v>100</v>
      </c>
    </row>
    <row r="33" spans="1:7" ht="54.75" customHeight="1">
      <c r="A33" s="25" t="s">
        <v>50</v>
      </c>
      <c r="B33" s="34">
        <v>8747.804</v>
      </c>
      <c r="C33" s="34">
        <v>8747.804</v>
      </c>
      <c r="D33" s="36">
        <v>8747.804</v>
      </c>
      <c r="E33" s="11"/>
      <c r="F33" s="37">
        <f t="shared" si="1"/>
        <v>100</v>
      </c>
      <c r="G33" s="10">
        <f t="shared" si="2"/>
        <v>100</v>
      </c>
    </row>
    <row r="34" spans="1:7" ht="64.5" customHeight="1">
      <c r="A34" s="72" t="s">
        <v>40</v>
      </c>
      <c r="B34" s="34">
        <v>3690.882</v>
      </c>
      <c r="C34" s="34">
        <v>3690.882</v>
      </c>
      <c r="D34" s="36">
        <v>3690.882</v>
      </c>
      <c r="E34" s="11"/>
      <c r="F34" s="37">
        <f t="shared" si="1"/>
        <v>100</v>
      </c>
      <c r="G34" s="10">
        <f t="shared" si="2"/>
        <v>100</v>
      </c>
    </row>
    <row r="35" spans="1:7" s="2" customFormat="1" ht="22.5" customHeight="1">
      <c r="A35" s="26" t="s">
        <v>27</v>
      </c>
      <c r="B35" s="35">
        <v>11324.612</v>
      </c>
      <c r="C35" s="35">
        <v>10510.066</v>
      </c>
      <c r="D35" s="36">
        <v>9279.671</v>
      </c>
      <c r="E35" s="11">
        <f t="shared" si="0"/>
        <v>-1230.3950000000004</v>
      </c>
      <c r="F35" s="37">
        <f>D35/B35*100</f>
        <v>81.94250716934056</v>
      </c>
      <c r="G35" s="10">
        <f t="shared" si="2"/>
        <v>88.2931753235422</v>
      </c>
    </row>
    <row r="36" spans="1:7" s="2" customFormat="1" ht="48.75" customHeight="1">
      <c r="A36" s="31" t="s">
        <v>32</v>
      </c>
      <c r="B36" s="35">
        <v>15438.4</v>
      </c>
      <c r="C36" s="35">
        <v>15438.4</v>
      </c>
      <c r="D36" s="36">
        <v>15437.984</v>
      </c>
      <c r="E36" s="11">
        <f t="shared" si="0"/>
        <v>-0.41599999999925785</v>
      </c>
      <c r="F36" s="37">
        <f>D36/B36*100</f>
        <v>99.9973054202508</v>
      </c>
      <c r="G36" s="10">
        <f t="shared" si="2"/>
        <v>99.9973054202508</v>
      </c>
    </row>
    <row r="37" spans="1:7" ht="17.25" customHeight="1">
      <c r="A37" s="24" t="s">
        <v>14</v>
      </c>
      <c r="B37" s="16">
        <f>B21+B22</f>
        <v>4564859.077</v>
      </c>
      <c r="C37" s="16">
        <f>C21+C22</f>
        <v>4107214.69</v>
      </c>
      <c r="D37" s="18">
        <f>D21+D22</f>
        <v>4110155.6629999997</v>
      </c>
      <c r="E37" s="16">
        <f t="shared" si="0"/>
        <v>2940.9729999997653</v>
      </c>
      <c r="F37" s="38">
        <f>D37/B37*100</f>
        <v>90.0390481649035</v>
      </c>
      <c r="G37" s="22">
        <f>D37/C37*100</f>
        <v>100.07160504677684</v>
      </c>
    </row>
    <row r="38" spans="1:7" ht="17.25" customHeight="1">
      <c r="A38" s="24" t="s">
        <v>15</v>
      </c>
      <c r="B38" s="11"/>
      <c r="C38" s="17"/>
      <c r="D38" s="19"/>
      <c r="E38" s="11"/>
      <c r="F38" s="37"/>
      <c r="G38" s="22"/>
    </row>
    <row r="39" spans="1:8" s="5" customFormat="1" ht="15.75" customHeight="1">
      <c r="A39" s="13" t="s">
        <v>7</v>
      </c>
      <c r="B39" s="41">
        <v>704</v>
      </c>
      <c r="C39" s="41">
        <v>677.8</v>
      </c>
      <c r="D39" s="43">
        <v>864.703</v>
      </c>
      <c r="E39" s="41">
        <f t="shared" si="0"/>
        <v>186.90300000000002</v>
      </c>
      <c r="F39" s="44">
        <f t="shared" si="1"/>
        <v>122.82713068181819</v>
      </c>
      <c r="G39" s="10">
        <f>D39/C39*100</f>
        <v>127.57494836234878</v>
      </c>
      <c r="H39" s="4"/>
    </row>
    <row r="40" spans="1:10" s="5" customFormat="1" ht="17.25" customHeight="1">
      <c r="A40" s="13" t="s">
        <v>38</v>
      </c>
      <c r="B40" s="41"/>
      <c r="C40" s="41"/>
      <c r="D40" s="43">
        <v>-0.295</v>
      </c>
      <c r="E40" s="41">
        <f t="shared" si="0"/>
        <v>-0.295</v>
      </c>
      <c r="F40" s="44"/>
      <c r="G40" s="10"/>
      <c r="H40" s="4"/>
      <c r="J40" s="74"/>
    </row>
    <row r="41" spans="1:8" s="5" customFormat="1" ht="36" customHeight="1">
      <c r="A41" s="13" t="s">
        <v>43</v>
      </c>
      <c r="B41" s="41">
        <v>0.012</v>
      </c>
      <c r="C41" s="41"/>
      <c r="D41" s="43"/>
      <c r="E41" s="11"/>
      <c r="F41" s="44"/>
      <c r="G41" s="10"/>
      <c r="H41" s="4"/>
    </row>
    <row r="42" spans="1:7" s="4" customFormat="1" ht="68.25" customHeight="1">
      <c r="A42" s="23" t="s">
        <v>30</v>
      </c>
      <c r="B42" s="11">
        <v>200</v>
      </c>
      <c r="C42" s="11">
        <v>150</v>
      </c>
      <c r="D42" s="11">
        <v>274.409</v>
      </c>
      <c r="E42" s="11">
        <f t="shared" si="0"/>
        <v>124.40899999999999</v>
      </c>
      <c r="F42" s="10" t="s">
        <v>55</v>
      </c>
      <c r="G42" s="10" t="s">
        <v>52</v>
      </c>
    </row>
    <row r="43" spans="1:7" s="4" customFormat="1" ht="34.5" customHeight="1">
      <c r="A43" s="13" t="s">
        <v>16</v>
      </c>
      <c r="B43" s="11"/>
      <c r="C43" s="11"/>
      <c r="D43" s="11">
        <v>364.991</v>
      </c>
      <c r="E43" s="11">
        <f t="shared" si="0"/>
        <v>364.991</v>
      </c>
      <c r="F43" s="27"/>
      <c r="G43" s="10"/>
    </row>
    <row r="44" spans="1:7" s="4" customFormat="1" ht="33.75" customHeight="1">
      <c r="A44" s="13" t="s">
        <v>39</v>
      </c>
      <c r="B44" s="11"/>
      <c r="C44" s="11"/>
      <c r="D44" s="11">
        <v>0.568</v>
      </c>
      <c r="E44" s="11">
        <f t="shared" si="0"/>
        <v>0.568</v>
      </c>
      <c r="F44" s="27"/>
      <c r="G44" s="10"/>
    </row>
    <row r="45" spans="1:7" s="4" customFormat="1" ht="18.75" customHeight="1">
      <c r="A45" s="13" t="s">
        <v>37</v>
      </c>
      <c r="B45" s="11"/>
      <c r="C45" s="11"/>
      <c r="D45" s="11">
        <v>5226.053</v>
      </c>
      <c r="E45" s="11">
        <f t="shared" si="0"/>
        <v>5226.053</v>
      </c>
      <c r="F45" s="27"/>
      <c r="G45" s="10"/>
    </row>
    <row r="46" spans="1:7" s="4" customFormat="1" ht="48.75" customHeight="1">
      <c r="A46" s="13" t="s">
        <v>35</v>
      </c>
      <c r="B46" s="11">
        <v>82.424</v>
      </c>
      <c r="C46" s="11">
        <v>82.424</v>
      </c>
      <c r="D46" s="11">
        <v>82.424</v>
      </c>
      <c r="E46" s="11"/>
      <c r="F46" s="27">
        <f t="shared" si="1"/>
        <v>100</v>
      </c>
      <c r="G46" s="10">
        <f>D46/C46*100</f>
        <v>100</v>
      </c>
    </row>
    <row r="47" spans="1:7" s="4" customFormat="1" ht="15.75" customHeight="1">
      <c r="A47" s="13" t="s">
        <v>10</v>
      </c>
      <c r="B47" s="11"/>
      <c r="C47" s="11"/>
      <c r="D47" s="11">
        <v>1154.055</v>
      </c>
      <c r="E47" s="11">
        <f t="shared" si="0"/>
        <v>1154.055</v>
      </c>
      <c r="F47" s="27"/>
      <c r="G47" s="10"/>
    </row>
    <row r="48" spans="1:7" s="2" customFormat="1" ht="17.25" customHeight="1">
      <c r="A48" s="21" t="s">
        <v>45</v>
      </c>
      <c r="B48" s="16">
        <f>SUM(B39:B46)</f>
        <v>986.4359999999999</v>
      </c>
      <c r="C48" s="16">
        <f>SUM(C39:C46)</f>
        <v>910.2239999999999</v>
      </c>
      <c r="D48" s="16">
        <f>SUM(D39:D47)</f>
        <v>7966.908</v>
      </c>
      <c r="E48" s="16">
        <f>D48-C48</f>
        <v>7056.684</v>
      </c>
      <c r="F48" s="22" t="s">
        <v>57</v>
      </c>
      <c r="G48" s="22" t="s">
        <v>59</v>
      </c>
    </row>
    <row r="49" spans="1:7" s="2" customFormat="1" ht="17.25" customHeight="1">
      <c r="A49" s="23" t="s">
        <v>12</v>
      </c>
      <c r="B49" s="11">
        <f>B51+B50</f>
        <v>9300</v>
      </c>
      <c r="C49" s="11">
        <f>C51+C50</f>
        <v>9300</v>
      </c>
      <c r="D49" s="11">
        <f>D51+D50</f>
        <v>9300</v>
      </c>
      <c r="E49" s="11"/>
      <c r="F49" s="27">
        <f t="shared" si="1"/>
        <v>100</v>
      </c>
      <c r="G49" s="10">
        <f>D49/C49*100</f>
        <v>100</v>
      </c>
    </row>
    <row r="50" spans="1:7" s="2" customFormat="1" ht="79.5" customHeight="1">
      <c r="A50" s="75" t="s">
        <v>46</v>
      </c>
      <c r="B50" s="11">
        <v>1800</v>
      </c>
      <c r="C50" s="11">
        <v>1800</v>
      </c>
      <c r="D50" s="11">
        <v>1800</v>
      </c>
      <c r="E50" s="16"/>
      <c r="F50" s="27">
        <f t="shared" si="1"/>
        <v>100</v>
      </c>
      <c r="G50" s="10">
        <f>D50/C50*100</f>
        <v>100</v>
      </c>
    </row>
    <row r="51" spans="1:7" s="2" customFormat="1" ht="47.25">
      <c r="A51" s="76" t="s">
        <v>32</v>
      </c>
      <c r="B51" s="11">
        <v>7500</v>
      </c>
      <c r="C51" s="11">
        <v>7500</v>
      </c>
      <c r="D51" s="11">
        <v>7500</v>
      </c>
      <c r="E51" s="16"/>
      <c r="F51" s="27">
        <f t="shared" si="1"/>
        <v>100</v>
      </c>
      <c r="G51" s="10">
        <f>D51/C51*100</f>
        <v>100</v>
      </c>
    </row>
    <row r="52" spans="1:7" s="2" customFormat="1" ht="22.5" customHeight="1">
      <c r="A52" s="21" t="s">
        <v>47</v>
      </c>
      <c r="B52" s="16">
        <f>B48+B49</f>
        <v>10286.436</v>
      </c>
      <c r="C52" s="16">
        <f>C48+C49</f>
        <v>10210.224</v>
      </c>
      <c r="D52" s="16">
        <f>D48+D49</f>
        <v>17266.908</v>
      </c>
      <c r="E52" s="16">
        <f>E48+E49</f>
        <v>7056.684</v>
      </c>
      <c r="F52" s="22" t="s">
        <v>60</v>
      </c>
      <c r="G52" s="22" t="s">
        <v>60</v>
      </c>
    </row>
    <row r="53" spans="1:7" s="30" customFormat="1" ht="21.75" customHeight="1">
      <c r="A53" s="21" t="s">
        <v>17</v>
      </c>
      <c r="B53" s="16">
        <f>B37+B52</f>
        <v>4575145.512999999</v>
      </c>
      <c r="C53" s="16">
        <f>C37+C52</f>
        <v>4117424.914</v>
      </c>
      <c r="D53" s="16">
        <f>D37+D52</f>
        <v>4127422.5709999995</v>
      </c>
      <c r="E53" s="16">
        <f>E37+E52</f>
        <v>9997.656999999766</v>
      </c>
      <c r="F53" s="22">
        <f>D53/B53*100</f>
        <v>90.21401743993012</v>
      </c>
      <c r="G53" s="22">
        <f>D53/C53*100</f>
        <v>100.2428133410765</v>
      </c>
    </row>
    <row r="54" spans="1:7" s="32" customFormat="1" ht="33.75" customHeight="1">
      <c r="A54" s="71" t="s">
        <v>21</v>
      </c>
      <c r="B54" s="81">
        <v>4000</v>
      </c>
      <c r="C54" s="81">
        <v>3000</v>
      </c>
      <c r="D54" s="9">
        <v>5887.48304</v>
      </c>
      <c r="E54" s="82">
        <f t="shared" si="0"/>
        <v>2887.48304</v>
      </c>
      <c r="F54" s="27">
        <f t="shared" si="1"/>
        <v>147.18707600000002</v>
      </c>
      <c r="G54" s="45" t="s">
        <v>61</v>
      </c>
    </row>
    <row r="55" spans="1:7" ht="23.25" customHeight="1">
      <c r="A55" s="29" t="s">
        <v>18</v>
      </c>
      <c r="B55" s="16">
        <f>B53+B54</f>
        <v>4579145.512999999</v>
      </c>
      <c r="C55" s="16">
        <f>C53+C54</f>
        <v>4120424.914</v>
      </c>
      <c r="D55" s="16">
        <f>D53+D54</f>
        <v>4133310.0540399994</v>
      </c>
      <c r="E55" s="16">
        <f>D55-C55</f>
        <v>12885.140039999504</v>
      </c>
      <c r="F55" s="40">
        <f t="shared" si="1"/>
        <v>90.26378485474436</v>
      </c>
      <c r="G55" s="22">
        <f>D55/C55*100</f>
        <v>100.31271386589813</v>
      </c>
    </row>
    <row r="57" spans="1:2" ht="12.75">
      <c r="A57" s="6"/>
      <c r="B57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2021-12-02T14:50:22Z</dcterms:modified>
  <cp:category/>
  <cp:version/>
  <cp:contentType/>
  <cp:contentStatus/>
</cp:coreProperties>
</file>