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 activeTab="1"/>
  </bookViews>
  <sheets>
    <sheet name="Лист1" sheetId="1" r:id="rId1"/>
    <sheet name="Лист2" sheetId="2" r:id="rId2"/>
  </sheets>
  <definedNames>
    <definedName name="_xlnm._FilterDatabase" localSheetId="0" hidden="1">Лист1!$A$6:$E$108</definedName>
    <definedName name="_xlnm._FilterDatabase" localSheetId="1" hidden="1">Лист2!$A$5:$E$476</definedName>
  </definedNames>
  <calcPr calcId="124519"/>
</workbook>
</file>

<file path=xl/calcChain.xml><?xml version="1.0" encoding="utf-8"?>
<calcChain xmlns="http://schemas.openxmlformats.org/spreadsheetml/2006/main">
  <c r="D105" i="1"/>
  <c r="C105"/>
  <c r="D104"/>
  <c r="C104"/>
  <c r="D103"/>
  <c r="E103" s="1"/>
  <c r="C103"/>
  <c r="D102"/>
  <c r="C102"/>
  <c r="D101"/>
  <c r="E101" s="1"/>
  <c r="C101"/>
  <c r="D100"/>
  <c r="C100"/>
  <c r="D98"/>
  <c r="E98" s="1"/>
  <c r="C98"/>
  <c r="D97"/>
  <c r="C97"/>
  <c r="D96"/>
  <c r="C96"/>
  <c r="D25"/>
  <c r="D99" s="1"/>
  <c r="C25"/>
  <c r="C99" s="1"/>
  <c r="B25"/>
  <c r="B99" s="1"/>
  <c r="B104"/>
  <c r="B100"/>
  <c r="B97"/>
  <c r="B105"/>
  <c r="B103"/>
  <c r="B102"/>
  <c r="B101"/>
  <c r="B98"/>
  <c r="B96"/>
  <c r="E476" i="2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3"/>
  <c r="E232"/>
  <c r="E231"/>
  <c r="E230"/>
  <c r="E229"/>
  <c r="E227"/>
  <c r="E226"/>
  <c r="E225"/>
  <c r="E224"/>
  <c r="E223"/>
  <c r="E222"/>
  <c r="E221"/>
  <c r="E220"/>
  <c r="E219"/>
  <c r="E218"/>
  <c r="E217"/>
  <c r="E216"/>
  <c r="E215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105" i="1"/>
  <c r="E104"/>
  <c r="E102"/>
  <c r="E100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1"/>
  <c r="E50"/>
  <c r="E48"/>
  <c r="E47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D106" l="1"/>
  <c r="C106"/>
  <c r="E106" s="1"/>
  <c r="E99"/>
  <c r="B106"/>
</calcChain>
</file>

<file path=xl/sharedStrings.xml><?xml version="1.0" encoding="utf-8"?>
<sst xmlns="http://schemas.openxmlformats.org/spreadsheetml/2006/main" count="587" uniqueCount="89">
  <si>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</si>
  <si>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</si>
  <si>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</si>
  <si>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</si>
  <si>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</si>
  <si>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Вісоток виконання до плану звітного періоду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</si>
  <si>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</si>
  <si>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</si>
  <si>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</si>
  <si>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</si>
  <si>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</si>
  <si>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</si>
  <si>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</si>
  <si>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</si>
  <si>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</si>
  <si>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</si>
  <si>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</si>
  <si>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</si>
  <si>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</si>
  <si>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</si>
  <si>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</si>
  <si>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</si>
  <si>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</si>
  <si>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</si>
  <si>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</si>
  <si>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</si>
  <si>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</si>
  <si>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</si>
  <si>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</si>
  <si>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</si>
  <si>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</si>
  <si>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</si>
  <si>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</si>
  <si>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</si>
  <si>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</si>
  <si>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</si>
  <si>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</si>
  <si>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звітного періоду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</si>
  <si>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</si>
  <si>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</si>
  <si>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</si>
  <si>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</si>
  <si>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</si>
  <si>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</si>
  <si>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</si>
  <si>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</si>
  <si>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</si>
  <si>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</si>
  <si>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</si>
  <si>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</si>
  <si>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</si>
  <si>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</si>
  <si>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</si>
  <si>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</si>
  <si>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</si>
  <si>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</si>
  <si>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</si>
  <si>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</si>
  <si>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</si>
  <si>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</si>
  <si>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</si>
  <si>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</si>
  <si>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</si>
  <si>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</si>
  <si>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</si>
  <si>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</si>
  <si>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</si>
  <si>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</si>
  <si>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</si>
  <si>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</si>
  <si>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3140 Реконструкція та реставрація</t>
  </si>
  <si>
    <t>3143 Реставрація пам'яток культури, історії та архітектури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</si>
  <si>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</si>
  <si>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</si>
  <si>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</si>
  <si>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</si>
  <si>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</si>
  <si>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</si>
  <si>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</si>
  <si>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</si>
  <si>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</si>
  <si>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</si>
  <si>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</si>
  <si>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</si>
  <si>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</si>
  <si>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</si>
  <si>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</si>
  <si>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</si>
  <si>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Щомісячна інформація про використання коштів  бюджету  Миколаївської міської територіальної громади у 2025 році (за винятком надання та поверення кредитів та без видатків, що здійснюються за рахунок власних надходжень бюджетних установ ) станом на 01.08.2025</t>
  </si>
</sst>
</file>

<file path=xl/styles.xml><?xml version="1.0" encoding="utf-8"?>
<styleSheet xmlns="http://schemas.openxmlformats.org/spreadsheetml/2006/main">
  <numFmts count="1">
    <numFmt numFmtId="165" formatCode="#,##0.0"/>
  </numFmts>
  <fonts count="9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</font>
    <font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4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2"/>
    </xf>
    <xf numFmtId="4" fontId="5" fillId="4" borderId="4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right" vertical="top"/>
    </xf>
    <xf numFmtId="165" fontId="5" fillId="4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left" vertical="top" wrapText="1" indent="4"/>
    </xf>
    <xf numFmtId="0" fontId="5" fillId="4" borderId="1" xfId="0" applyFont="1" applyFill="1" applyBorder="1" applyAlignment="1">
      <alignment horizontal="left" vertical="top" wrapText="1" indent="6"/>
    </xf>
    <xf numFmtId="0" fontId="5" fillId="4" borderId="4" xfId="0" applyFont="1" applyFill="1" applyBorder="1" applyAlignment="1">
      <alignment horizontal="right" vertical="top"/>
    </xf>
    <xf numFmtId="165" fontId="5" fillId="4" borderId="4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4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165" fontId="4" fillId="2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wrapText="1" indent="4"/>
    </xf>
    <xf numFmtId="0" fontId="6" fillId="0" borderId="1" xfId="0" applyFont="1" applyBorder="1" applyAlignment="1">
      <alignment horizontal="left" vertical="top" wrapText="1" indent="8"/>
    </xf>
    <xf numFmtId="4" fontId="6" fillId="0" borderId="4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6"/>
    </xf>
    <xf numFmtId="0" fontId="6" fillId="0" borderId="1" xfId="0" applyFont="1" applyBorder="1" applyAlignment="1">
      <alignment horizontal="left" vertical="top" wrapText="1" indent="4"/>
    </xf>
    <xf numFmtId="0" fontId="6" fillId="0" borderId="4" xfId="0" applyFont="1" applyBorder="1" applyAlignment="1">
      <alignment horizontal="right" vertical="top"/>
    </xf>
    <xf numFmtId="165" fontId="6" fillId="0" borderId="4" xfId="0" applyNumberFormat="1" applyFont="1" applyBorder="1" applyAlignment="1">
      <alignment horizontal="right" vertical="top"/>
    </xf>
    <xf numFmtId="2" fontId="6" fillId="0" borderId="4" xfId="0" applyNumberFormat="1" applyFont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 indent="2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 indent="2"/>
    </xf>
    <xf numFmtId="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165" fontId="7" fillId="3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Border="1" applyAlignment="1">
      <alignment horizontal="right" vertical="top"/>
    </xf>
    <xf numFmtId="165" fontId="7" fillId="2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06"/>
  <sheetViews>
    <sheetView topLeftCell="A82" workbookViewId="0">
      <selection activeCell="A109" sqref="A109:XFD111"/>
    </sheetView>
  </sheetViews>
  <sheetFormatPr defaultColWidth="9" defaultRowHeight="11.4" customHeight="1" outlineLevelRow="1"/>
  <cols>
    <col min="1" max="1" width="84" style="1" customWidth="1"/>
    <col min="2" max="5" width="20" style="1" customWidth="1"/>
  </cols>
  <sheetData>
    <row r="2" spans="1:5" ht="41.25" customHeight="1">
      <c r="A2" s="38" t="s">
        <v>88</v>
      </c>
      <c r="B2" s="38"/>
      <c r="C2" s="38"/>
      <c r="D2" s="38"/>
      <c r="E2" s="38"/>
    </row>
    <row r="4" spans="1:5" ht="11.4" customHeight="1">
      <c r="E4" s="2" t="s">
        <v>0</v>
      </c>
    </row>
    <row r="5" spans="1:5" ht="42.9" customHeight="1">
      <c r="A5" s="3" t="s">
        <v>1</v>
      </c>
      <c r="B5" s="39" t="s">
        <v>2</v>
      </c>
      <c r="C5" s="39" t="s">
        <v>3</v>
      </c>
      <c r="D5" s="39" t="s">
        <v>4</v>
      </c>
      <c r="E5" s="39" t="s">
        <v>5</v>
      </c>
    </row>
    <row r="6" spans="1:5" ht="42.9" customHeight="1">
      <c r="A6" s="3" t="s">
        <v>6</v>
      </c>
      <c r="B6" s="40"/>
      <c r="C6" s="40"/>
      <c r="D6" s="40"/>
      <c r="E6" s="40"/>
    </row>
    <row r="7" spans="1:5" ht="12.9" customHeight="1">
      <c r="A7" s="43" t="s">
        <v>7</v>
      </c>
      <c r="B7" s="44">
        <v>1205664379.4300001</v>
      </c>
      <c r="C7" s="44">
        <v>801562588.42999995</v>
      </c>
      <c r="D7" s="44">
        <v>591221698.5</v>
      </c>
      <c r="E7" s="51">
        <f>SUM(D7)/C7*100</f>
        <v>73.758644307241283</v>
      </c>
    </row>
    <row r="8" spans="1:5" ht="11.1" customHeight="1" outlineLevel="1">
      <c r="A8" s="45" t="s">
        <v>8</v>
      </c>
      <c r="B8" s="46">
        <v>210221186</v>
      </c>
      <c r="C8" s="46">
        <v>129026783</v>
      </c>
      <c r="D8" s="46">
        <v>106133986.2</v>
      </c>
      <c r="E8" s="52">
        <f t="shared" ref="E8:E71" si="0">SUM(D8)/C8*100</f>
        <v>82.257329627446424</v>
      </c>
    </row>
    <row r="9" spans="1:5" ht="11.1" customHeight="1" outlineLevel="1">
      <c r="A9" s="45" t="s">
        <v>9</v>
      </c>
      <c r="B9" s="46">
        <v>49883750</v>
      </c>
      <c r="C9" s="46">
        <v>35670993</v>
      </c>
      <c r="D9" s="46">
        <v>28082801.100000001</v>
      </c>
      <c r="E9" s="52">
        <f t="shared" si="0"/>
        <v>78.727275969020553</v>
      </c>
    </row>
    <row r="10" spans="1:5" ht="11.1" customHeight="1" outlineLevel="1">
      <c r="A10" s="45" t="s">
        <v>10</v>
      </c>
      <c r="B10" s="46">
        <v>2000000</v>
      </c>
      <c r="C10" s="46">
        <v>399955</v>
      </c>
      <c r="D10" s="46">
        <v>373765</v>
      </c>
      <c r="E10" s="52">
        <f t="shared" si="0"/>
        <v>93.451763323373882</v>
      </c>
    </row>
    <row r="11" spans="1:5" ht="11.1" customHeight="1" outlineLevel="1">
      <c r="A11" s="45" t="s">
        <v>11</v>
      </c>
      <c r="B11" s="46">
        <v>2177479</v>
      </c>
      <c r="C11" s="46">
        <v>1313231</v>
      </c>
      <c r="D11" s="46">
        <v>1167940.51</v>
      </c>
      <c r="E11" s="52">
        <f t="shared" si="0"/>
        <v>88.936410273592386</v>
      </c>
    </row>
    <row r="12" spans="1:5" ht="11.1" customHeight="1" outlineLevel="1">
      <c r="A12" s="45" t="s">
        <v>12</v>
      </c>
      <c r="B12" s="46">
        <v>897135964.42999995</v>
      </c>
      <c r="C12" s="46">
        <v>591229126.42999995</v>
      </c>
      <c r="D12" s="46">
        <v>415319130.69</v>
      </c>
      <c r="E12" s="52">
        <f t="shared" si="0"/>
        <v>70.246730433902727</v>
      </c>
    </row>
    <row r="13" spans="1:5" ht="11.1" customHeight="1" outlineLevel="1">
      <c r="A13" s="45" t="s">
        <v>13</v>
      </c>
      <c r="B13" s="46">
        <v>1746000</v>
      </c>
      <c r="C13" s="46">
        <v>1422500</v>
      </c>
      <c r="D13" s="46">
        <v>144075</v>
      </c>
      <c r="E13" s="52">
        <f t="shared" si="0"/>
        <v>10.12829525483304</v>
      </c>
    </row>
    <row r="14" spans="1:5" ht="11.1" customHeight="1" outlineLevel="1">
      <c r="A14" s="45" t="s">
        <v>14</v>
      </c>
      <c r="B14" s="46">
        <v>42500000</v>
      </c>
      <c r="C14" s="46">
        <v>42500000</v>
      </c>
      <c r="D14" s="46">
        <v>40000000</v>
      </c>
      <c r="E14" s="52">
        <f t="shared" si="0"/>
        <v>94.117647058823522</v>
      </c>
    </row>
    <row r="15" spans="1:5" ht="12.9" customHeight="1">
      <c r="A15" s="43" t="s">
        <v>15</v>
      </c>
      <c r="B15" s="44">
        <v>2204648249</v>
      </c>
      <c r="C15" s="44">
        <v>1412042130</v>
      </c>
      <c r="D15" s="44">
        <v>1199064120.6700001</v>
      </c>
      <c r="E15" s="51">
        <f t="shared" si="0"/>
        <v>84.917021609688092</v>
      </c>
    </row>
    <row r="16" spans="1:5" ht="11.1" customHeight="1" outlineLevel="1">
      <c r="A16" s="45" t="s">
        <v>8</v>
      </c>
      <c r="B16" s="46">
        <v>8633669</v>
      </c>
      <c r="C16" s="46">
        <v>5591576</v>
      </c>
      <c r="D16" s="46">
        <v>4923008.76</v>
      </c>
      <c r="E16" s="52">
        <f t="shared" si="0"/>
        <v>88.043313012288479</v>
      </c>
    </row>
    <row r="17" spans="1:5" ht="11.1" customHeight="1" outlineLevel="1">
      <c r="A17" s="45" t="s">
        <v>16</v>
      </c>
      <c r="B17" s="46">
        <v>2191159452</v>
      </c>
      <c r="C17" s="46">
        <v>1401595426</v>
      </c>
      <c r="D17" s="46">
        <v>1189285983.9100001</v>
      </c>
      <c r="E17" s="52">
        <f t="shared" si="0"/>
        <v>84.852302015860033</v>
      </c>
    </row>
    <row r="18" spans="1:5" ht="11.1" customHeight="1" outlineLevel="1">
      <c r="A18" s="45" t="s">
        <v>9</v>
      </c>
      <c r="B18" s="46">
        <v>4855128</v>
      </c>
      <c r="C18" s="46">
        <v>4855128</v>
      </c>
      <c r="D18" s="46">
        <v>4855128</v>
      </c>
      <c r="E18" s="52">
        <f t="shared" si="0"/>
        <v>100</v>
      </c>
    </row>
    <row r="19" spans="1:5" ht="12.9" customHeight="1">
      <c r="A19" s="43" t="s">
        <v>17</v>
      </c>
      <c r="B19" s="44">
        <v>220391390</v>
      </c>
      <c r="C19" s="44">
        <v>135909382</v>
      </c>
      <c r="D19" s="44">
        <v>125508725.59999999</v>
      </c>
      <c r="E19" s="51">
        <f t="shared" si="0"/>
        <v>92.347359507528324</v>
      </c>
    </row>
    <row r="20" spans="1:5" ht="11.1" customHeight="1" outlineLevel="1">
      <c r="A20" s="45" t="s">
        <v>8</v>
      </c>
      <c r="B20" s="46">
        <v>6863013</v>
      </c>
      <c r="C20" s="46">
        <v>4155651</v>
      </c>
      <c r="D20" s="46">
        <v>3820216.72</v>
      </c>
      <c r="E20" s="52">
        <f t="shared" si="0"/>
        <v>91.928237477112489</v>
      </c>
    </row>
    <row r="21" spans="1:5" ht="11.1" customHeight="1" outlineLevel="1">
      <c r="A21" s="45" t="s">
        <v>18</v>
      </c>
      <c r="B21" s="46">
        <v>213075591</v>
      </c>
      <c r="C21" s="46">
        <v>131300945</v>
      </c>
      <c r="D21" s="46">
        <v>121688508.88</v>
      </c>
      <c r="E21" s="52">
        <f t="shared" si="0"/>
        <v>92.679080778893095</v>
      </c>
    </row>
    <row r="22" spans="1:5" ht="11.1" customHeight="1" outlineLevel="1">
      <c r="A22" s="45" t="s">
        <v>9</v>
      </c>
      <c r="B22" s="46">
        <v>452786</v>
      </c>
      <c r="C22" s="46">
        <v>452786</v>
      </c>
      <c r="D22" s="47"/>
      <c r="E22" s="52">
        <f t="shared" si="0"/>
        <v>0</v>
      </c>
    </row>
    <row r="23" spans="1:5" ht="12.9" customHeight="1">
      <c r="A23" s="43" t="s">
        <v>19</v>
      </c>
      <c r="B23" s="44">
        <v>310789945</v>
      </c>
      <c r="C23" s="44">
        <v>216058662</v>
      </c>
      <c r="D23" s="44">
        <v>207602249.96000001</v>
      </c>
      <c r="E23" s="51">
        <f t="shared" si="0"/>
        <v>96.086057387507111</v>
      </c>
    </row>
    <row r="24" spans="1:5" ht="11.1" customHeight="1" outlineLevel="1">
      <c r="A24" s="45" t="s">
        <v>8</v>
      </c>
      <c r="B24" s="46">
        <v>70896980</v>
      </c>
      <c r="C24" s="46">
        <v>41691194</v>
      </c>
      <c r="D24" s="46">
        <v>40241601.890000001</v>
      </c>
      <c r="E24" s="52">
        <f t="shared" si="0"/>
        <v>96.52302567779661</v>
      </c>
    </row>
    <row r="25" spans="1:5" ht="11.1" customHeight="1" outlineLevel="1">
      <c r="A25" s="45" t="s">
        <v>9</v>
      </c>
      <c r="B25" s="46">
        <f>200733289+39159676</f>
        <v>239892965</v>
      </c>
      <c r="C25" s="46">
        <f>139593192+34774276</f>
        <v>174367468</v>
      </c>
      <c r="D25" s="46">
        <f>132586372.07+34774276</f>
        <v>167360648.06999999</v>
      </c>
      <c r="E25" s="52">
        <f t="shared" si="0"/>
        <v>95.981578438702797</v>
      </c>
    </row>
    <row r="26" spans="1:5" ht="26.1" customHeight="1">
      <c r="A26" s="43" t="s">
        <v>20</v>
      </c>
      <c r="B26" s="44">
        <v>210880889</v>
      </c>
      <c r="C26" s="44">
        <v>133849544</v>
      </c>
      <c r="D26" s="44">
        <v>125485378.23999999</v>
      </c>
      <c r="E26" s="51">
        <f t="shared" si="0"/>
        <v>93.751068916603856</v>
      </c>
    </row>
    <row r="27" spans="1:5" ht="11.1" customHeight="1" outlineLevel="1">
      <c r="A27" s="45" t="s">
        <v>8</v>
      </c>
      <c r="B27" s="46">
        <v>4556614</v>
      </c>
      <c r="C27" s="46">
        <v>2498956</v>
      </c>
      <c r="D27" s="46">
        <v>2435133.5499999998</v>
      </c>
      <c r="E27" s="52">
        <f t="shared" si="0"/>
        <v>97.446035464409931</v>
      </c>
    </row>
    <row r="28" spans="1:5" ht="11.1" customHeight="1" outlineLevel="1">
      <c r="A28" s="45" t="s">
        <v>16</v>
      </c>
      <c r="B28" s="46">
        <v>68603694</v>
      </c>
      <c r="C28" s="46">
        <v>42957581</v>
      </c>
      <c r="D28" s="46">
        <v>41797588.799999997</v>
      </c>
      <c r="E28" s="52">
        <f t="shared" si="0"/>
        <v>97.299679886537376</v>
      </c>
    </row>
    <row r="29" spans="1:5" ht="11.1" customHeight="1" outlineLevel="1">
      <c r="A29" s="45" t="s">
        <v>10</v>
      </c>
      <c r="B29" s="46">
        <v>137720581</v>
      </c>
      <c r="C29" s="46">
        <v>88393007</v>
      </c>
      <c r="D29" s="46">
        <v>81252655.890000001</v>
      </c>
      <c r="E29" s="52">
        <f t="shared" si="0"/>
        <v>91.922040722067536</v>
      </c>
    </row>
    <row r="30" spans="1:5" ht="12.9" customHeight="1">
      <c r="A30" s="43" t="s">
        <v>21</v>
      </c>
      <c r="B30" s="44">
        <v>178403025</v>
      </c>
      <c r="C30" s="44">
        <v>110335887</v>
      </c>
      <c r="D30" s="44">
        <v>102004818.31999999</v>
      </c>
      <c r="E30" s="51">
        <f t="shared" si="0"/>
        <v>92.449357224997868</v>
      </c>
    </row>
    <row r="31" spans="1:5" ht="11.1" customHeight="1" outlineLevel="1">
      <c r="A31" s="45" t="s">
        <v>8</v>
      </c>
      <c r="B31" s="46">
        <v>2996009</v>
      </c>
      <c r="C31" s="46">
        <v>1763089</v>
      </c>
      <c r="D31" s="46">
        <v>1717319.07</v>
      </c>
      <c r="E31" s="52">
        <f t="shared" si="0"/>
        <v>97.403992084347422</v>
      </c>
    </row>
    <row r="32" spans="1:5" ht="11.1" customHeight="1" outlineLevel="1">
      <c r="A32" s="45" t="s">
        <v>22</v>
      </c>
      <c r="B32" s="46">
        <v>175407016</v>
      </c>
      <c r="C32" s="46">
        <v>108572798</v>
      </c>
      <c r="D32" s="46">
        <v>100287499.25</v>
      </c>
      <c r="E32" s="52">
        <f t="shared" si="0"/>
        <v>92.368900035163506</v>
      </c>
    </row>
    <row r="33" spans="1:5" ht="12.9" customHeight="1">
      <c r="A33" s="43" t="s">
        <v>23</v>
      </c>
      <c r="B33" s="44">
        <v>1450747199</v>
      </c>
      <c r="C33" s="44">
        <v>1130232459</v>
      </c>
      <c r="D33" s="44">
        <v>751610588.98000002</v>
      </c>
      <c r="E33" s="51">
        <f t="shared" si="0"/>
        <v>66.500531195591861</v>
      </c>
    </row>
    <row r="34" spans="1:5" ht="11.1" customHeight="1" outlineLevel="1">
      <c r="A34" s="45" t="s">
        <v>8</v>
      </c>
      <c r="B34" s="46">
        <v>38380915</v>
      </c>
      <c r="C34" s="46">
        <v>21345299</v>
      </c>
      <c r="D34" s="46">
        <v>20256856.710000001</v>
      </c>
      <c r="E34" s="52">
        <f t="shared" si="0"/>
        <v>94.900786866466476</v>
      </c>
    </row>
    <row r="35" spans="1:5" ht="11.1" customHeight="1" outlineLevel="1">
      <c r="A35" s="45" t="s">
        <v>9</v>
      </c>
      <c r="B35" s="46">
        <v>12000000</v>
      </c>
      <c r="C35" s="46">
        <v>9230400</v>
      </c>
      <c r="D35" s="46">
        <v>432250</v>
      </c>
      <c r="E35" s="52">
        <f t="shared" si="0"/>
        <v>4.6828956491592999</v>
      </c>
    </row>
    <row r="36" spans="1:5" ht="11.1" customHeight="1" outlineLevel="1">
      <c r="A36" s="45" t="s">
        <v>10</v>
      </c>
      <c r="B36" s="46">
        <v>16390</v>
      </c>
      <c r="C36" s="46">
        <v>16390</v>
      </c>
      <c r="D36" s="47"/>
      <c r="E36" s="52">
        <f t="shared" si="0"/>
        <v>0</v>
      </c>
    </row>
    <row r="37" spans="1:5" ht="11.1" customHeight="1" outlineLevel="1">
      <c r="A37" s="45" t="s">
        <v>11</v>
      </c>
      <c r="B37" s="46">
        <v>630720338</v>
      </c>
      <c r="C37" s="46">
        <v>462034324</v>
      </c>
      <c r="D37" s="46">
        <v>232191566.93000001</v>
      </c>
      <c r="E37" s="52">
        <f t="shared" si="0"/>
        <v>50.254181317057302</v>
      </c>
    </row>
    <row r="38" spans="1:5" ht="11.1" customHeight="1" outlineLevel="1">
      <c r="A38" s="45" t="s">
        <v>12</v>
      </c>
      <c r="B38" s="46">
        <v>725343839</v>
      </c>
      <c r="C38" s="46">
        <v>596798329</v>
      </c>
      <c r="D38" s="46">
        <v>488152906.30000001</v>
      </c>
      <c r="E38" s="52">
        <f t="shared" si="0"/>
        <v>81.795287047460889</v>
      </c>
    </row>
    <row r="39" spans="1:5" ht="11.1" customHeight="1" outlineLevel="1">
      <c r="A39" s="45" t="s">
        <v>13</v>
      </c>
      <c r="B39" s="46">
        <v>44285717</v>
      </c>
      <c r="C39" s="46">
        <v>40807717</v>
      </c>
      <c r="D39" s="46">
        <v>10577009.039999999</v>
      </c>
      <c r="E39" s="52">
        <f t="shared" si="0"/>
        <v>25.919139362782779</v>
      </c>
    </row>
    <row r="40" spans="1:5" ht="26.1" customHeight="1">
      <c r="A40" s="43" t="s">
        <v>24</v>
      </c>
      <c r="B40" s="44">
        <v>68132043</v>
      </c>
      <c r="C40" s="44">
        <v>20901024</v>
      </c>
      <c r="D40" s="44">
        <v>16319732.560000001</v>
      </c>
      <c r="E40" s="51">
        <f t="shared" si="0"/>
        <v>78.081019188342154</v>
      </c>
    </row>
    <row r="41" spans="1:5" ht="11.1" customHeight="1" outlineLevel="1">
      <c r="A41" s="45" t="s">
        <v>8</v>
      </c>
      <c r="B41" s="46">
        <v>7132043</v>
      </c>
      <c r="C41" s="46">
        <v>4109116</v>
      </c>
      <c r="D41" s="46">
        <v>3833300.29</v>
      </c>
      <c r="E41" s="52">
        <f t="shared" si="0"/>
        <v>93.287711760875098</v>
      </c>
    </row>
    <row r="42" spans="1:5" ht="11.1" customHeight="1" outlineLevel="1">
      <c r="A42" s="45" t="s">
        <v>16</v>
      </c>
      <c r="B42" s="46">
        <v>2800000</v>
      </c>
      <c r="C42" s="47"/>
      <c r="D42" s="47"/>
      <c r="E42" s="52">
        <v>0</v>
      </c>
    </row>
    <row r="43" spans="1:5" ht="11.1" customHeight="1" outlineLevel="1">
      <c r="A43" s="45" t="s">
        <v>11</v>
      </c>
      <c r="B43" s="46">
        <v>5432799</v>
      </c>
      <c r="C43" s="46">
        <v>3500000</v>
      </c>
      <c r="D43" s="46">
        <v>1066634.6000000001</v>
      </c>
      <c r="E43" s="52">
        <f t="shared" si="0"/>
        <v>30.475274285714288</v>
      </c>
    </row>
    <row r="44" spans="1:5" ht="11.1" customHeight="1" outlineLevel="1">
      <c r="A44" s="45" t="s">
        <v>12</v>
      </c>
      <c r="B44" s="46">
        <v>52767201</v>
      </c>
      <c r="C44" s="46">
        <v>13291908</v>
      </c>
      <c r="D44" s="46">
        <v>11419797.67</v>
      </c>
      <c r="E44" s="52">
        <f t="shared" si="0"/>
        <v>85.915413122028824</v>
      </c>
    </row>
    <row r="45" spans="1:5" ht="12.9" customHeight="1">
      <c r="A45" s="43" t="s">
        <v>25</v>
      </c>
      <c r="B45" s="44">
        <v>297239861</v>
      </c>
      <c r="C45" s="44">
        <v>166723531</v>
      </c>
      <c r="D45" s="44">
        <v>43488102.780000001</v>
      </c>
      <c r="E45" s="51">
        <f t="shared" si="0"/>
        <v>26.083962185277855</v>
      </c>
    </row>
    <row r="46" spans="1:5" ht="11.1" customHeight="1" outlineLevel="1">
      <c r="A46" s="45" t="s">
        <v>8</v>
      </c>
      <c r="B46" s="46">
        <v>11636413</v>
      </c>
      <c r="C46" s="46">
        <v>7722463</v>
      </c>
      <c r="D46" s="46">
        <v>6453380.0099999998</v>
      </c>
      <c r="E46" s="52">
        <f t="shared" si="0"/>
        <v>83.566344183196478</v>
      </c>
    </row>
    <row r="47" spans="1:5" ht="11.1" customHeight="1" outlineLevel="1">
      <c r="A47" s="45" t="s">
        <v>16</v>
      </c>
      <c r="B47" s="46">
        <v>205253448</v>
      </c>
      <c r="C47" s="46">
        <v>119800580</v>
      </c>
      <c r="D47" s="46">
        <v>19353986.77</v>
      </c>
      <c r="E47" s="52">
        <f t="shared" si="0"/>
        <v>16.15516950752659</v>
      </c>
    </row>
    <row r="48" spans="1:5" ht="11.1" customHeight="1" outlineLevel="1">
      <c r="A48" s="45" t="s">
        <v>18</v>
      </c>
      <c r="B48" s="46">
        <v>44695000</v>
      </c>
      <c r="C48" s="46">
        <v>22549000</v>
      </c>
      <c r="D48" s="46">
        <v>15066893.859999999</v>
      </c>
      <c r="E48" s="52">
        <f t="shared" si="0"/>
        <v>66.818456960397356</v>
      </c>
    </row>
    <row r="49" spans="1:5" ht="11.1" customHeight="1" outlineLevel="1">
      <c r="A49" s="45" t="s">
        <v>9</v>
      </c>
      <c r="B49" s="46">
        <v>1000000</v>
      </c>
      <c r="C49" s="46">
        <v>1000000</v>
      </c>
      <c r="D49" s="47"/>
      <c r="E49" s="52">
        <v>0</v>
      </c>
    </row>
    <row r="50" spans="1:5" ht="11.1" customHeight="1" outlineLevel="1">
      <c r="A50" s="45" t="s">
        <v>10</v>
      </c>
      <c r="B50" s="46">
        <v>6650000</v>
      </c>
      <c r="C50" s="46">
        <v>2375000</v>
      </c>
      <c r="D50" s="46">
        <v>34911.53</v>
      </c>
      <c r="E50" s="52">
        <f t="shared" si="0"/>
        <v>1.4699591578947366</v>
      </c>
    </row>
    <row r="51" spans="1:5" ht="11.1" customHeight="1" outlineLevel="1">
      <c r="A51" s="45" t="s">
        <v>22</v>
      </c>
      <c r="B51" s="46">
        <v>21850000</v>
      </c>
      <c r="C51" s="46">
        <v>9050488</v>
      </c>
      <c r="D51" s="46">
        <v>1174851.1299999999</v>
      </c>
      <c r="E51" s="52">
        <f t="shared" si="0"/>
        <v>12.981080467705167</v>
      </c>
    </row>
    <row r="52" spans="1:5" ht="11.1" customHeight="1" outlineLevel="1">
      <c r="A52" s="45" t="s">
        <v>11</v>
      </c>
      <c r="B52" s="46">
        <v>10000</v>
      </c>
      <c r="C52" s="47"/>
      <c r="D52" s="47"/>
      <c r="E52" s="52">
        <v>0</v>
      </c>
    </row>
    <row r="53" spans="1:5" ht="11.1" customHeight="1" outlineLevel="1">
      <c r="A53" s="45" t="s">
        <v>12</v>
      </c>
      <c r="B53" s="46">
        <v>6145000</v>
      </c>
      <c r="C53" s="46">
        <v>4226000</v>
      </c>
      <c r="D53" s="46">
        <v>1404079.48</v>
      </c>
      <c r="E53" s="52">
        <f t="shared" si="0"/>
        <v>33.224786559394225</v>
      </c>
    </row>
    <row r="54" spans="1:5" ht="26.1" customHeight="1">
      <c r="A54" s="43" t="s">
        <v>26</v>
      </c>
      <c r="B54" s="44">
        <v>10540590</v>
      </c>
      <c r="C54" s="44">
        <v>6189108</v>
      </c>
      <c r="D54" s="44">
        <v>5668956.9500000002</v>
      </c>
      <c r="E54" s="51">
        <f t="shared" si="0"/>
        <v>91.595702482490211</v>
      </c>
    </row>
    <row r="55" spans="1:5" ht="11.1" customHeight="1" outlineLevel="1">
      <c r="A55" s="45" t="s">
        <v>8</v>
      </c>
      <c r="B55" s="46">
        <v>10540590</v>
      </c>
      <c r="C55" s="46">
        <v>6189108</v>
      </c>
      <c r="D55" s="46">
        <v>5668956.9500000002</v>
      </c>
      <c r="E55" s="52">
        <f t="shared" si="0"/>
        <v>91.595702482490211</v>
      </c>
    </row>
    <row r="56" spans="1:5" ht="26.1" customHeight="1">
      <c r="A56" s="43" t="s">
        <v>27</v>
      </c>
      <c r="B56" s="44">
        <v>98202414</v>
      </c>
      <c r="C56" s="44">
        <v>57610899</v>
      </c>
      <c r="D56" s="44">
        <v>35978202.030000001</v>
      </c>
      <c r="E56" s="51">
        <f t="shared" si="0"/>
        <v>62.450339526900976</v>
      </c>
    </row>
    <row r="57" spans="1:5" ht="11.1" customHeight="1" outlineLevel="1">
      <c r="A57" s="45" t="s">
        <v>8</v>
      </c>
      <c r="B57" s="46">
        <v>11838535</v>
      </c>
      <c r="C57" s="46">
        <v>7020364</v>
      </c>
      <c r="D57" s="46">
        <v>6976473.1699999999</v>
      </c>
      <c r="E57" s="52">
        <f t="shared" si="0"/>
        <v>99.374806918843532</v>
      </c>
    </row>
    <row r="58" spans="1:5" ht="11.1" customHeight="1" outlineLevel="1">
      <c r="A58" s="45" t="s">
        <v>13</v>
      </c>
      <c r="B58" s="46">
        <v>86363879</v>
      </c>
      <c r="C58" s="46">
        <v>50590535</v>
      </c>
      <c r="D58" s="46">
        <v>29001728.859999999</v>
      </c>
      <c r="E58" s="52">
        <f t="shared" si="0"/>
        <v>57.326392891476644</v>
      </c>
    </row>
    <row r="59" spans="1:5" ht="12.9" customHeight="1">
      <c r="A59" s="43" t="s">
        <v>28</v>
      </c>
      <c r="B59" s="44">
        <v>9051656</v>
      </c>
      <c r="C59" s="44">
        <v>5210882</v>
      </c>
      <c r="D59" s="44">
        <v>4780233.3099999996</v>
      </c>
      <c r="E59" s="51">
        <f t="shared" si="0"/>
        <v>91.735589291793588</v>
      </c>
    </row>
    <row r="60" spans="1:5" ht="11.1" customHeight="1" outlineLevel="1">
      <c r="A60" s="45" t="s">
        <v>8</v>
      </c>
      <c r="B60" s="46">
        <v>8951779</v>
      </c>
      <c r="C60" s="46">
        <v>5111005</v>
      </c>
      <c r="D60" s="46">
        <v>4748149.3099999996</v>
      </c>
      <c r="E60" s="52">
        <f t="shared" si="0"/>
        <v>92.900502151729441</v>
      </c>
    </row>
    <row r="61" spans="1:5" ht="11.1" customHeight="1" outlineLevel="1">
      <c r="A61" s="45" t="s">
        <v>12</v>
      </c>
      <c r="B61" s="46">
        <v>99877</v>
      </c>
      <c r="C61" s="46">
        <v>99877</v>
      </c>
      <c r="D61" s="46">
        <v>32084</v>
      </c>
      <c r="E61" s="52">
        <f t="shared" si="0"/>
        <v>32.123511919661183</v>
      </c>
    </row>
    <row r="62" spans="1:5" ht="12.9" customHeight="1">
      <c r="A62" s="43" t="s">
        <v>29</v>
      </c>
      <c r="B62" s="44">
        <v>41203431</v>
      </c>
      <c r="C62" s="44">
        <v>24794231</v>
      </c>
      <c r="D62" s="44">
        <v>21708831.489999998</v>
      </c>
      <c r="E62" s="51">
        <f t="shared" si="0"/>
        <v>87.555978203155391</v>
      </c>
    </row>
    <row r="63" spans="1:5" ht="11.1" customHeight="1" outlineLevel="1">
      <c r="A63" s="45" t="s">
        <v>8</v>
      </c>
      <c r="B63" s="46">
        <v>41203431</v>
      </c>
      <c r="C63" s="46">
        <v>24794231</v>
      </c>
      <c r="D63" s="46">
        <v>21708831.489999998</v>
      </c>
      <c r="E63" s="52">
        <f t="shared" si="0"/>
        <v>87.555978203155391</v>
      </c>
    </row>
    <row r="64" spans="1:5" ht="12.9" customHeight="1">
      <c r="A64" s="43" t="s">
        <v>30</v>
      </c>
      <c r="B64" s="44">
        <v>78183668</v>
      </c>
      <c r="C64" s="44">
        <v>21938662</v>
      </c>
      <c r="D64" s="44">
        <v>11824853.279999999</v>
      </c>
      <c r="E64" s="51">
        <f t="shared" si="0"/>
        <v>53.899610103843152</v>
      </c>
    </row>
    <row r="65" spans="1:5" ht="11.1" customHeight="1" outlineLevel="1">
      <c r="A65" s="45" t="s">
        <v>8</v>
      </c>
      <c r="B65" s="46">
        <v>20622354</v>
      </c>
      <c r="C65" s="46">
        <v>12772210</v>
      </c>
      <c r="D65" s="46">
        <v>10488617.859999999</v>
      </c>
      <c r="E65" s="52">
        <f t="shared" si="0"/>
        <v>82.120618593023437</v>
      </c>
    </row>
    <row r="66" spans="1:5" ht="11.1" customHeight="1" outlineLevel="1">
      <c r="A66" s="45" t="s">
        <v>13</v>
      </c>
      <c r="B66" s="46">
        <v>57561314</v>
      </c>
      <c r="C66" s="46">
        <v>9166452</v>
      </c>
      <c r="D66" s="46">
        <v>1336235.42</v>
      </c>
      <c r="E66" s="52">
        <f t="shared" si="0"/>
        <v>14.577455050220085</v>
      </c>
    </row>
    <row r="67" spans="1:5" ht="26.1" customHeight="1">
      <c r="A67" s="43" t="s">
        <v>31</v>
      </c>
      <c r="B67" s="44">
        <v>13143867</v>
      </c>
      <c r="C67" s="44">
        <v>7693030</v>
      </c>
      <c r="D67" s="44">
        <v>6584240.7999999998</v>
      </c>
      <c r="E67" s="51">
        <f t="shared" si="0"/>
        <v>85.587093771894814</v>
      </c>
    </row>
    <row r="68" spans="1:5" ht="11.1" customHeight="1" outlineLevel="1">
      <c r="A68" s="45" t="s">
        <v>8</v>
      </c>
      <c r="B68" s="46">
        <v>12841113</v>
      </c>
      <c r="C68" s="46">
        <v>7438526</v>
      </c>
      <c r="D68" s="46">
        <v>6400240.1200000001</v>
      </c>
      <c r="E68" s="52">
        <f t="shared" si="0"/>
        <v>86.041779244974066</v>
      </c>
    </row>
    <row r="69" spans="1:5" ht="11.1" customHeight="1" outlineLevel="1">
      <c r="A69" s="45" t="s">
        <v>11</v>
      </c>
      <c r="B69" s="46">
        <v>206504</v>
      </c>
      <c r="C69" s="46">
        <v>206504</v>
      </c>
      <c r="D69" s="46">
        <v>184000.68</v>
      </c>
      <c r="E69" s="52">
        <f t="shared" si="0"/>
        <v>89.102719559911662</v>
      </c>
    </row>
    <row r="70" spans="1:5" ht="11.1" customHeight="1" outlineLevel="1">
      <c r="A70" s="45" t="s">
        <v>12</v>
      </c>
      <c r="B70" s="46">
        <v>96250</v>
      </c>
      <c r="C70" s="46">
        <v>48000</v>
      </c>
      <c r="D70" s="47"/>
      <c r="E70" s="52">
        <f t="shared" si="0"/>
        <v>0</v>
      </c>
    </row>
    <row r="71" spans="1:5" ht="12.9" customHeight="1">
      <c r="A71" s="43" t="s">
        <v>32</v>
      </c>
      <c r="B71" s="44">
        <v>84614482</v>
      </c>
      <c r="C71" s="44">
        <v>49643829</v>
      </c>
      <c r="D71" s="44">
        <v>35997255.399999999</v>
      </c>
      <c r="E71" s="51">
        <f t="shared" si="0"/>
        <v>72.511037373849632</v>
      </c>
    </row>
    <row r="72" spans="1:5" ht="11.1" customHeight="1" outlineLevel="1">
      <c r="A72" s="45" t="s">
        <v>8</v>
      </c>
      <c r="B72" s="46">
        <v>23225182</v>
      </c>
      <c r="C72" s="46">
        <v>14281829</v>
      </c>
      <c r="D72" s="46">
        <v>12072084.84</v>
      </c>
      <c r="E72" s="52">
        <f t="shared" ref="E72:E106" si="1">SUM(D72)/C72*100</f>
        <v>84.527582846706821</v>
      </c>
    </row>
    <row r="73" spans="1:5" ht="11.1" customHeight="1" outlineLevel="1">
      <c r="A73" s="45" t="s">
        <v>10</v>
      </c>
      <c r="B73" s="46">
        <v>72800</v>
      </c>
      <c r="C73" s="46">
        <v>29000</v>
      </c>
      <c r="D73" s="46">
        <v>28901</v>
      </c>
      <c r="E73" s="52">
        <f t="shared" si="1"/>
        <v>99.65862068965518</v>
      </c>
    </row>
    <row r="74" spans="1:5" ht="11.1" customHeight="1" outlineLevel="1">
      <c r="A74" s="45" t="s">
        <v>11</v>
      </c>
      <c r="B74" s="46">
        <v>55940000</v>
      </c>
      <c r="C74" s="46">
        <v>30060000</v>
      </c>
      <c r="D74" s="46">
        <v>21239179.239999998</v>
      </c>
      <c r="E74" s="52">
        <f t="shared" si="1"/>
        <v>70.655952228875577</v>
      </c>
    </row>
    <row r="75" spans="1:5" ht="11.1" customHeight="1" outlineLevel="1">
      <c r="A75" s="45" t="s">
        <v>12</v>
      </c>
      <c r="B75" s="46">
        <v>5000000</v>
      </c>
      <c r="C75" s="46">
        <v>5000000</v>
      </c>
      <c r="D75" s="46">
        <v>2541604.85</v>
      </c>
      <c r="E75" s="52">
        <f t="shared" si="1"/>
        <v>50.832096999999997</v>
      </c>
    </row>
    <row r="76" spans="1:5" ht="11.1" customHeight="1" outlineLevel="1">
      <c r="A76" s="45" t="s">
        <v>13</v>
      </c>
      <c r="B76" s="46">
        <v>376500</v>
      </c>
      <c r="C76" s="46">
        <v>273000</v>
      </c>
      <c r="D76" s="46">
        <v>115485.47</v>
      </c>
      <c r="E76" s="52">
        <f t="shared" si="1"/>
        <v>42.302369963369962</v>
      </c>
    </row>
    <row r="77" spans="1:5" ht="12.9" customHeight="1">
      <c r="A77" s="43" t="s">
        <v>33</v>
      </c>
      <c r="B77" s="44">
        <v>83160479</v>
      </c>
      <c r="C77" s="44">
        <v>51494831</v>
      </c>
      <c r="D77" s="44">
        <v>37384275.32</v>
      </c>
      <c r="E77" s="51">
        <f t="shared" si="1"/>
        <v>72.598112459093215</v>
      </c>
    </row>
    <row r="78" spans="1:5" ht="11.1" customHeight="1" outlineLevel="1">
      <c r="A78" s="45" t="s">
        <v>8</v>
      </c>
      <c r="B78" s="46">
        <v>21381048</v>
      </c>
      <c r="C78" s="46">
        <v>12640660</v>
      </c>
      <c r="D78" s="46">
        <v>11799327.779999999</v>
      </c>
      <c r="E78" s="52">
        <f t="shared" si="1"/>
        <v>93.344238196423277</v>
      </c>
    </row>
    <row r="79" spans="1:5" ht="11.1" customHeight="1" outlineLevel="1">
      <c r="A79" s="45" t="s">
        <v>10</v>
      </c>
      <c r="B79" s="46">
        <v>72800</v>
      </c>
      <c r="C79" s="46">
        <v>16000</v>
      </c>
      <c r="D79" s="46">
        <v>14000</v>
      </c>
      <c r="E79" s="52">
        <f t="shared" si="1"/>
        <v>87.5</v>
      </c>
    </row>
    <row r="80" spans="1:5" ht="11.1" customHeight="1" outlineLevel="1">
      <c r="A80" s="45" t="s">
        <v>11</v>
      </c>
      <c r="B80" s="46">
        <v>35950101</v>
      </c>
      <c r="C80" s="46">
        <v>23661301</v>
      </c>
      <c r="D80" s="46">
        <v>13537527.93</v>
      </c>
      <c r="E80" s="52">
        <f t="shared" si="1"/>
        <v>57.213793654034497</v>
      </c>
    </row>
    <row r="81" spans="1:5" ht="11.1" customHeight="1" outlineLevel="1">
      <c r="A81" s="45" t="s">
        <v>12</v>
      </c>
      <c r="B81" s="46">
        <v>25463239</v>
      </c>
      <c r="C81" s="46">
        <v>14913239</v>
      </c>
      <c r="D81" s="46">
        <v>11927748.5</v>
      </c>
      <c r="E81" s="52">
        <f t="shared" si="1"/>
        <v>79.980938413177711</v>
      </c>
    </row>
    <row r="82" spans="1:5" ht="11.1" customHeight="1" outlineLevel="1">
      <c r="A82" s="45" t="s">
        <v>13</v>
      </c>
      <c r="B82" s="46">
        <v>293291</v>
      </c>
      <c r="C82" s="46">
        <v>263631</v>
      </c>
      <c r="D82" s="46">
        <v>105671.11</v>
      </c>
      <c r="E82" s="52">
        <f t="shared" si="1"/>
        <v>40.08296065333743</v>
      </c>
    </row>
    <row r="83" spans="1:5" ht="12.9" customHeight="1">
      <c r="A83" s="43" t="s">
        <v>34</v>
      </c>
      <c r="B83" s="44">
        <v>87068814</v>
      </c>
      <c r="C83" s="44">
        <v>53369551</v>
      </c>
      <c r="D83" s="44">
        <v>29781785.550000001</v>
      </c>
      <c r="E83" s="51">
        <f t="shared" si="1"/>
        <v>55.80295316705962</v>
      </c>
    </row>
    <row r="84" spans="1:5" ht="11.1" customHeight="1" outlineLevel="1">
      <c r="A84" s="45" t="s">
        <v>8</v>
      </c>
      <c r="B84" s="46">
        <v>25163158</v>
      </c>
      <c r="C84" s="46">
        <v>14537135</v>
      </c>
      <c r="D84" s="46">
        <v>12825756.939999999</v>
      </c>
      <c r="E84" s="52">
        <f t="shared" si="1"/>
        <v>88.227542359619008</v>
      </c>
    </row>
    <row r="85" spans="1:5" ht="11.1" customHeight="1" outlineLevel="1">
      <c r="A85" s="45" t="s">
        <v>10</v>
      </c>
      <c r="B85" s="46">
        <v>54700</v>
      </c>
      <c r="C85" s="46">
        <v>30000</v>
      </c>
      <c r="D85" s="46">
        <v>15000</v>
      </c>
      <c r="E85" s="52">
        <f t="shared" si="1"/>
        <v>50</v>
      </c>
    </row>
    <row r="86" spans="1:5" ht="11.1" customHeight="1" outlineLevel="1">
      <c r="A86" s="45" t="s">
        <v>11</v>
      </c>
      <c r="B86" s="46">
        <v>40780904</v>
      </c>
      <c r="C86" s="46">
        <v>25875801</v>
      </c>
      <c r="D86" s="46">
        <v>13691441.84</v>
      </c>
      <c r="E86" s="52">
        <f t="shared" si="1"/>
        <v>52.91214691286271</v>
      </c>
    </row>
    <row r="87" spans="1:5" ht="11.1" customHeight="1" outlineLevel="1">
      <c r="A87" s="45" t="s">
        <v>12</v>
      </c>
      <c r="B87" s="46">
        <v>20652770</v>
      </c>
      <c r="C87" s="46">
        <v>12636555</v>
      </c>
      <c r="D87" s="46">
        <v>3150682.98</v>
      </c>
      <c r="E87" s="52">
        <f t="shared" si="1"/>
        <v>24.933084847887734</v>
      </c>
    </row>
    <row r="88" spans="1:5" ht="11.1" customHeight="1" outlineLevel="1">
      <c r="A88" s="45" t="s">
        <v>13</v>
      </c>
      <c r="B88" s="46">
        <v>417282</v>
      </c>
      <c r="C88" s="46">
        <v>290060</v>
      </c>
      <c r="D88" s="46">
        <v>98903.79</v>
      </c>
      <c r="E88" s="52">
        <f t="shared" si="1"/>
        <v>34.097700475763631</v>
      </c>
    </row>
    <row r="89" spans="1:5" ht="12.9" customHeight="1">
      <c r="A89" s="43" t="s">
        <v>35</v>
      </c>
      <c r="B89" s="44">
        <v>87653637</v>
      </c>
      <c r="C89" s="44">
        <v>53706363</v>
      </c>
      <c r="D89" s="44">
        <v>47868965.93</v>
      </c>
      <c r="E89" s="51">
        <f t="shared" si="1"/>
        <v>89.130902291782448</v>
      </c>
    </row>
    <row r="90" spans="1:5" ht="11.1" customHeight="1" outlineLevel="1">
      <c r="A90" s="45" t="s">
        <v>8</v>
      </c>
      <c r="B90" s="46">
        <v>25203846</v>
      </c>
      <c r="C90" s="46">
        <v>15622205</v>
      </c>
      <c r="D90" s="46">
        <v>14444339.26</v>
      </c>
      <c r="E90" s="52">
        <f t="shared" si="1"/>
        <v>92.460310564353748</v>
      </c>
    </row>
    <row r="91" spans="1:5" ht="11.1" customHeight="1" outlineLevel="1">
      <c r="A91" s="45" t="s">
        <v>10</v>
      </c>
      <c r="B91" s="46">
        <v>145600</v>
      </c>
      <c r="C91" s="46">
        <v>55000</v>
      </c>
      <c r="D91" s="46">
        <v>42970</v>
      </c>
      <c r="E91" s="52">
        <f t="shared" si="1"/>
        <v>78.127272727272725</v>
      </c>
    </row>
    <row r="92" spans="1:5" ht="11.1" customHeight="1" outlineLevel="1">
      <c r="A92" s="45" t="s">
        <v>11</v>
      </c>
      <c r="B92" s="46">
        <v>43277889</v>
      </c>
      <c r="C92" s="46">
        <v>26100589</v>
      </c>
      <c r="D92" s="46">
        <v>22603191.699999999</v>
      </c>
      <c r="E92" s="52">
        <f t="shared" si="1"/>
        <v>86.600312736237484</v>
      </c>
    </row>
    <row r="93" spans="1:5" ht="11.1" customHeight="1" outlineLevel="1">
      <c r="A93" s="45" t="s">
        <v>12</v>
      </c>
      <c r="B93" s="46">
        <v>18733424</v>
      </c>
      <c r="C93" s="46">
        <v>11721111</v>
      </c>
      <c r="D93" s="46">
        <v>10681690.310000001</v>
      </c>
      <c r="E93" s="52">
        <f t="shared" si="1"/>
        <v>91.132063419585393</v>
      </c>
    </row>
    <row r="94" spans="1:5" ht="11.1" customHeight="1" outlineLevel="1">
      <c r="A94" s="45" t="s">
        <v>13</v>
      </c>
      <c r="B94" s="46">
        <v>292878</v>
      </c>
      <c r="C94" s="46">
        <v>207458</v>
      </c>
      <c r="D94" s="46">
        <v>96774.66</v>
      </c>
      <c r="E94" s="52">
        <f t="shared" si="1"/>
        <v>46.647832332327511</v>
      </c>
    </row>
    <row r="95" spans="1:5" ht="12.9" customHeight="1">
      <c r="A95" s="48" t="s">
        <v>36</v>
      </c>
      <c r="B95" s="49">
        <v>6739720018.4300003</v>
      </c>
      <c r="C95" s="49">
        <v>4459266593.4300003</v>
      </c>
      <c r="D95" s="49">
        <v>3399883015.6700001</v>
      </c>
      <c r="E95" s="53">
        <f t="shared" si="1"/>
        <v>76.243098375844383</v>
      </c>
    </row>
    <row r="96" spans="1:5" ht="11.4" customHeight="1">
      <c r="A96" s="50" t="s">
        <v>8</v>
      </c>
      <c r="B96" s="46">
        <f>B8+B16+B20+B24+B27+B31+B34+B41+B46+B55+B57+B60+B63+B65+B68+B72+B78+B84+B90</f>
        <v>562287878</v>
      </c>
      <c r="C96" s="46">
        <f t="shared" ref="C96:D96" si="2">C8+C16+C20+C24+C27+C31+C34+C41+C46+C55+C57+C60+C63+C65+C68+C72+C78+C84+C90</f>
        <v>338311400</v>
      </c>
      <c r="D96" s="46">
        <f t="shared" si="2"/>
        <v>296947580.91999996</v>
      </c>
      <c r="E96" s="52">
        <f t="shared" si="1"/>
        <v>87.773448048159167</v>
      </c>
    </row>
    <row r="97" spans="1:5" ht="11.4" customHeight="1">
      <c r="A97" s="50" t="s">
        <v>16</v>
      </c>
      <c r="B97" s="46">
        <f>B17+B28+B47+B42</f>
        <v>2467816594</v>
      </c>
      <c r="C97" s="46">
        <f t="shared" ref="C97:D97" si="3">C17+C28+C47+C42</f>
        <v>1564353587</v>
      </c>
      <c r="D97" s="46">
        <f t="shared" si="3"/>
        <v>1250437559.48</v>
      </c>
      <c r="E97" s="52">
        <f t="shared" si="1"/>
        <v>79.933179421283867</v>
      </c>
    </row>
    <row r="98" spans="1:5" ht="11.4" customHeight="1">
      <c r="A98" s="50" t="s">
        <v>18</v>
      </c>
      <c r="B98" s="46">
        <f>B21+B48</f>
        <v>257770591</v>
      </c>
      <c r="C98" s="46">
        <f t="shared" ref="C98:D98" si="4">C21+C48</f>
        <v>153849945</v>
      </c>
      <c r="D98" s="46">
        <f t="shared" si="4"/>
        <v>136755402.74000001</v>
      </c>
      <c r="E98" s="52">
        <f t="shared" si="1"/>
        <v>88.888821338220183</v>
      </c>
    </row>
    <row r="99" spans="1:5" ht="11.4" customHeight="1">
      <c r="A99" s="50" t="s">
        <v>9</v>
      </c>
      <c r="B99" s="46">
        <f>B9+B22+B25+B35+B49+B18</f>
        <v>308084629</v>
      </c>
      <c r="C99" s="46">
        <f t="shared" ref="C99:D99" si="5">C9+C22+C25+C35+C49+C18</f>
        <v>225576775</v>
      </c>
      <c r="D99" s="46">
        <f t="shared" si="5"/>
        <v>200730827.16999999</v>
      </c>
      <c r="E99" s="52">
        <f t="shared" si="1"/>
        <v>88.985591344676322</v>
      </c>
    </row>
    <row r="100" spans="1:5" ht="11.4" customHeight="1">
      <c r="A100" s="50" t="s">
        <v>10</v>
      </c>
      <c r="B100" s="46">
        <f>B29+B50+B10+B36+B73+B79+B85+B91</f>
        <v>146732871</v>
      </c>
      <c r="C100" s="46">
        <f t="shared" ref="C100:D100" si="6">C29+C50+C10+C36+C73+C79+C85+C91</f>
        <v>91314352</v>
      </c>
      <c r="D100" s="46">
        <f t="shared" si="6"/>
        <v>81762203.420000002</v>
      </c>
      <c r="E100" s="52">
        <f t="shared" si="1"/>
        <v>89.539269161106233</v>
      </c>
    </row>
    <row r="101" spans="1:5" ht="11.4" customHeight="1">
      <c r="A101" s="50" t="s">
        <v>22</v>
      </c>
      <c r="B101" s="46">
        <f>B32+B51</f>
        <v>197257016</v>
      </c>
      <c r="C101" s="46">
        <f t="shared" ref="C101:D101" si="7">C32+C51</f>
        <v>117623286</v>
      </c>
      <c r="D101" s="46">
        <f t="shared" si="7"/>
        <v>101462350.38</v>
      </c>
      <c r="E101" s="52">
        <f t="shared" si="1"/>
        <v>86.260428381502621</v>
      </c>
    </row>
    <row r="102" spans="1:5" ht="11.4" customHeight="1">
      <c r="A102" s="50" t="s">
        <v>11</v>
      </c>
      <c r="B102" s="46">
        <f>B11+B37+B43+B52+B69+B74+B80+B86+B92</f>
        <v>814496014</v>
      </c>
      <c r="C102" s="46">
        <f t="shared" ref="C102:D102" si="8">C11+C37+C43+C52+C69+C74+C80+C86+C92</f>
        <v>572751750</v>
      </c>
      <c r="D102" s="46">
        <f t="shared" si="8"/>
        <v>305681483.42999995</v>
      </c>
      <c r="E102" s="52">
        <f t="shared" si="1"/>
        <v>53.370676463232101</v>
      </c>
    </row>
    <row r="103" spans="1:5" ht="11.4" customHeight="1">
      <c r="A103" s="50" t="s">
        <v>12</v>
      </c>
      <c r="B103" s="46">
        <f>B12+B38+B44+B53+B61+B70+B75+B81+B87+B93</f>
        <v>1751437564.4299998</v>
      </c>
      <c r="C103" s="46">
        <f t="shared" ref="C103:D103" si="9">C12+C38+C44+C53+C61+C70+C75+C81+C87+C93</f>
        <v>1249964145.4299998</v>
      </c>
      <c r="D103" s="46">
        <f t="shared" si="9"/>
        <v>944629724.77999997</v>
      </c>
      <c r="E103" s="52">
        <f t="shared" si="1"/>
        <v>75.572545679303317</v>
      </c>
    </row>
    <row r="104" spans="1:5" ht="11.4" customHeight="1">
      <c r="A104" s="50" t="s">
        <v>13</v>
      </c>
      <c r="B104" s="46">
        <f>B13+B39+B82+B94+B58+B66+B76+B88</f>
        <v>191336861</v>
      </c>
      <c r="C104" s="46">
        <f t="shared" ref="C104:D104" si="10">C13+C39+C82+C94+C58+C66+C76+C88</f>
        <v>103021353</v>
      </c>
      <c r="D104" s="46">
        <f t="shared" si="10"/>
        <v>41475883.350000001</v>
      </c>
      <c r="E104" s="52">
        <f t="shared" si="1"/>
        <v>40.259501687965603</v>
      </c>
    </row>
    <row r="105" spans="1:5" ht="11.4" customHeight="1">
      <c r="A105" s="50" t="s">
        <v>14</v>
      </c>
      <c r="B105" s="46">
        <f>B14</f>
        <v>42500000</v>
      </c>
      <c r="C105" s="46">
        <f t="shared" ref="C105:D105" si="11">C14</f>
        <v>42500000</v>
      </c>
      <c r="D105" s="46">
        <f t="shared" si="11"/>
        <v>40000000</v>
      </c>
      <c r="E105" s="52">
        <f t="shared" si="1"/>
        <v>94.117647058823522</v>
      </c>
    </row>
    <row r="106" spans="1:5" ht="11.4" customHeight="1">
      <c r="A106" s="48" t="s">
        <v>36</v>
      </c>
      <c r="B106" s="49">
        <f>SUM(B96:B105)</f>
        <v>6739720018.4300003</v>
      </c>
      <c r="C106" s="49">
        <f t="shared" ref="C106:D106" si="12">SUM(C96:C105)</f>
        <v>4459266593.4300003</v>
      </c>
      <c r="D106" s="49">
        <f t="shared" si="12"/>
        <v>3399883015.6699996</v>
      </c>
      <c r="E106" s="53">
        <f t="shared" si="1"/>
        <v>76.243098375844369</v>
      </c>
    </row>
  </sheetData>
  <autoFilter ref="A6:E108"/>
  <mergeCells count="5">
    <mergeCell ref="A2:E2"/>
    <mergeCell ref="B5:B6"/>
    <mergeCell ref="C5:C6"/>
    <mergeCell ref="D5:D6"/>
    <mergeCell ref="E5:E6"/>
  </mergeCells>
  <pageMargins left="0.27559055118110237" right="0.19685039370078741" top="0.19685039370078741" bottom="0.19685039370078741" header="0.19685039370078741" footer="0.31496062992125984"/>
  <pageSetup paperSize="9" scale="81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6"/>
  <sheetViews>
    <sheetView tabSelected="1" topLeftCell="A451" workbookViewId="0">
      <selection activeCell="A2" sqref="A2"/>
    </sheetView>
  </sheetViews>
  <sheetFormatPr defaultColWidth="9" defaultRowHeight="11.4" customHeight="1" outlineLevelRow="4"/>
  <cols>
    <col min="1" max="1" width="86" style="5" customWidth="1"/>
    <col min="2" max="4" width="20" style="5" customWidth="1"/>
    <col min="5" max="5" width="16.44140625" style="5" customWidth="1"/>
    <col min="6" max="16384" width="9" style="4"/>
  </cols>
  <sheetData>
    <row r="1" spans="1:5" ht="45" customHeight="1">
      <c r="A1" s="38" t="s">
        <v>88</v>
      </c>
      <c r="B1" s="38"/>
      <c r="C1" s="38"/>
      <c r="D1" s="38"/>
      <c r="E1" s="38"/>
    </row>
    <row r="3" spans="1:5" ht="11.4" customHeight="1">
      <c r="E3" s="6" t="s">
        <v>0</v>
      </c>
    </row>
    <row r="4" spans="1:5" ht="42.9" customHeight="1">
      <c r="A4" s="7" t="s">
        <v>1</v>
      </c>
      <c r="B4" s="41" t="s">
        <v>2</v>
      </c>
      <c r="C4" s="41" t="s">
        <v>3</v>
      </c>
      <c r="D4" s="41" t="s">
        <v>4</v>
      </c>
      <c r="E4" s="41" t="s">
        <v>37</v>
      </c>
    </row>
    <row r="5" spans="1:5" ht="42.9" customHeight="1">
      <c r="A5" s="7" t="s">
        <v>38</v>
      </c>
      <c r="B5" s="42"/>
      <c r="C5" s="42"/>
      <c r="D5" s="42"/>
      <c r="E5" s="42"/>
    </row>
    <row r="6" spans="1:5" ht="12.9" customHeight="1">
      <c r="A6" s="8" t="s">
        <v>7</v>
      </c>
      <c r="B6" s="9">
        <v>1205664379.4300001</v>
      </c>
      <c r="C6" s="10">
        <v>801562588.42999995</v>
      </c>
      <c r="D6" s="10">
        <v>591221698.5</v>
      </c>
      <c r="E6" s="11">
        <f>SUM(D6)/C6*100</f>
        <v>73.758644307241283</v>
      </c>
    </row>
    <row r="7" spans="1:5" ht="12.9" customHeight="1" outlineLevel="1">
      <c r="A7" s="12" t="s">
        <v>39</v>
      </c>
      <c r="B7" s="13">
        <v>747690020</v>
      </c>
      <c r="C7" s="14">
        <v>429516565</v>
      </c>
      <c r="D7" s="14">
        <v>382840208.39999998</v>
      </c>
      <c r="E7" s="15">
        <f t="shared" ref="E7:E70" si="0">SUM(D7)/C7*100</f>
        <v>89.132815727374791</v>
      </c>
    </row>
    <row r="8" spans="1:5" ht="12.9" customHeight="1" outlineLevel="2">
      <c r="A8" s="16" t="s">
        <v>40</v>
      </c>
      <c r="B8" s="13">
        <v>133481386</v>
      </c>
      <c r="C8" s="14">
        <v>83626413</v>
      </c>
      <c r="D8" s="14">
        <v>79286227.719999999</v>
      </c>
      <c r="E8" s="15">
        <f t="shared" si="0"/>
        <v>94.810030558168265</v>
      </c>
    </row>
    <row r="9" spans="1:5" ht="12.9" customHeight="1" outlineLevel="3">
      <c r="A9" s="17" t="s">
        <v>41</v>
      </c>
      <c r="B9" s="13">
        <v>109159368</v>
      </c>
      <c r="C9" s="14">
        <v>68581613</v>
      </c>
      <c r="D9" s="14">
        <v>65208948.039999999</v>
      </c>
      <c r="E9" s="15">
        <f t="shared" si="0"/>
        <v>95.082260663656299</v>
      </c>
    </row>
    <row r="10" spans="1:5" ht="11.1" customHeight="1" outlineLevel="4">
      <c r="A10" s="26" t="s">
        <v>42</v>
      </c>
      <c r="B10" s="27">
        <v>109159368</v>
      </c>
      <c r="C10" s="28">
        <v>68581613</v>
      </c>
      <c r="D10" s="28">
        <v>65208948.039999999</v>
      </c>
      <c r="E10" s="29">
        <f t="shared" si="0"/>
        <v>95.082260663656299</v>
      </c>
    </row>
    <row r="11" spans="1:5" ht="11.1" customHeight="1" outlineLevel="3">
      <c r="A11" s="30" t="s">
        <v>43</v>
      </c>
      <c r="B11" s="27">
        <v>24322018</v>
      </c>
      <c r="C11" s="28">
        <v>15044800</v>
      </c>
      <c r="D11" s="28">
        <v>14077279.68</v>
      </c>
      <c r="E11" s="29">
        <f t="shared" si="0"/>
        <v>93.56907157290226</v>
      </c>
    </row>
    <row r="12" spans="1:5" ht="12.9" customHeight="1" outlineLevel="2">
      <c r="A12" s="16" t="s">
        <v>44</v>
      </c>
      <c r="B12" s="13">
        <v>557448564</v>
      </c>
      <c r="C12" s="14">
        <v>302664731</v>
      </c>
      <c r="D12" s="14">
        <v>264628594.91</v>
      </c>
      <c r="E12" s="15">
        <f t="shared" si="0"/>
        <v>87.432914312701996</v>
      </c>
    </row>
    <row r="13" spans="1:5" ht="11.1" customHeight="1" outlineLevel="3">
      <c r="A13" s="30" t="s">
        <v>45</v>
      </c>
      <c r="B13" s="27">
        <v>10085514</v>
      </c>
      <c r="C13" s="28">
        <v>5284194</v>
      </c>
      <c r="D13" s="28">
        <v>3121371.27</v>
      </c>
      <c r="E13" s="29">
        <f t="shared" si="0"/>
        <v>59.069959770591318</v>
      </c>
    </row>
    <row r="14" spans="1:5" ht="11.1" customHeight="1" outlineLevel="3">
      <c r="A14" s="30" t="s">
        <v>46</v>
      </c>
      <c r="B14" s="27">
        <v>62800</v>
      </c>
      <c r="C14" s="28">
        <v>55600</v>
      </c>
      <c r="D14" s="28">
        <v>45954</v>
      </c>
      <c r="E14" s="29">
        <f t="shared" si="0"/>
        <v>82.651079136690655</v>
      </c>
    </row>
    <row r="15" spans="1:5" ht="11.1" customHeight="1" outlineLevel="3">
      <c r="A15" s="30" t="s">
        <v>47</v>
      </c>
      <c r="B15" s="27">
        <v>508070243</v>
      </c>
      <c r="C15" s="28">
        <v>276062344</v>
      </c>
      <c r="D15" s="28">
        <v>247311962.37</v>
      </c>
      <c r="E15" s="29">
        <f t="shared" si="0"/>
        <v>89.585547520381851</v>
      </c>
    </row>
    <row r="16" spans="1:5" ht="11.1" customHeight="1" outlineLevel="3">
      <c r="A16" s="30" t="s">
        <v>48</v>
      </c>
      <c r="B16" s="27">
        <v>546000</v>
      </c>
      <c r="C16" s="28">
        <v>344000</v>
      </c>
      <c r="D16" s="28">
        <v>212968.03</v>
      </c>
      <c r="E16" s="29">
        <f t="shared" si="0"/>
        <v>61.909311046511625</v>
      </c>
    </row>
    <row r="17" spans="1:5" ht="12.9" customHeight="1" outlineLevel="3">
      <c r="A17" s="17" t="s">
        <v>49</v>
      </c>
      <c r="B17" s="13">
        <v>8764712</v>
      </c>
      <c r="C17" s="14">
        <v>5056907</v>
      </c>
      <c r="D17" s="14">
        <v>4154559.6</v>
      </c>
      <c r="E17" s="15">
        <f t="shared" si="0"/>
        <v>82.156140106986356</v>
      </c>
    </row>
    <row r="18" spans="1:5" ht="11.1" customHeight="1" outlineLevel="4">
      <c r="A18" s="26" t="s">
        <v>50</v>
      </c>
      <c r="B18" s="27">
        <v>1271372</v>
      </c>
      <c r="C18" s="28">
        <v>761238</v>
      </c>
      <c r="D18" s="28">
        <v>586076.52</v>
      </c>
      <c r="E18" s="29">
        <f t="shared" si="0"/>
        <v>76.989919052911176</v>
      </c>
    </row>
    <row r="19" spans="1:5" ht="11.1" customHeight="1" outlineLevel="4">
      <c r="A19" s="26" t="s">
        <v>51</v>
      </c>
      <c r="B19" s="27">
        <v>168656</v>
      </c>
      <c r="C19" s="28">
        <v>106853</v>
      </c>
      <c r="D19" s="28">
        <v>73697.88</v>
      </c>
      <c r="E19" s="29">
        <f t="shared" si="0"/>
        <v>68.971278298222799</v>
      </c>
    </row>
    <row r="20" spans="1:5" ht="11.1" customHeight="1" outlineLevel="4">
      <c r="A20" s="26" t="s">
        <v>52</v>
      </c>
      <c r="B20" s="27">
        <v>4950158</v>
      </c>
      <c r="C20" s="28">
        <v>2925819</v>
      </c>
      <c r="D20" s="28">
        <v>2369609.81</v>
      </c>
      <c r="E20" s="29">
        <f t="shared" si="0"/>
        <v>80.989624101832675</v>
      </c>
    </row>
    <row r="21" spans="1:5" ht="11.1" customHeight="1" outlineLevel="4">
      <c r="A21" s="26" t="s">
        <v>53</v>
      </c>
      <c r="B21" s="27">
        <v>2190693</v>
      </c>
      <c r="C21" s="28">
        <v>1162939</v>
      </c>
      <c r="D21" s="28">
        <v>1082188.32</v>
      </c>
      <c r="E21" s="29">
        <f t="shared" si="0"/>
        <v>93.056327116039625</v>
      </c>
    </row>
    <row r="22" spans="1:5" ht="11.1" customHeight="1" outlineLevel="4">
      <c r="A22" s="26" t="s">
        <v>54</v>
      </c>
      <c r="B22" s="27">
        <v>183833</v>
      </c>
      <c r="C22" s="28">
        <v>100058</v>
      </c>
      <c r="D22" s="28">
        <v>42987.07</v>
      </c>
      <c r="E22" s="29">
        <f t="shared" si="0"/>
        <v>42.962151951867916</v>
      </c>
    </row>
    <row r="23" spans="1:5" ht="26.1" customHeight="1" outlineLevel="3">
      <c r="A23" s="17" t="s">
        <v>55</v>
      </c>
      <c r="B23" s="13">
        <v>29919295</v>
      </c>
      <c r="C23" s="14">
        <v>15861686</v>
      </c>
      <c r="D23" s="14">
        <v>9781779.6400000006</v>
      </c>
      <c r="E23" s="15">
        <f t="shared" si="0"/>
        <v>61.669230118412386</v>
      </c>
    </row>
    <row r="24" spans="1:5" ht="11.1" customHeight="1" outlineLevel="4">
      <c r="A24" s="26" t="s">
        <v>56</v>
      </c>
      <c r="B24" s="27">
        <v>13067345</v>
      </c>
      <c r="C24" s="28">
        <v>4128186</v>
      </c>
      <c r="D24" s="28">
        <v>118279.64</v>
      </c>
      <c r="E24" s="29">
        <f t="shared" si="0"/>
        <v>2.8651722572577882</v>
      </c>
    </row>
    <row r="25" spans="1:5" ht="11.1" customHeight="1" outlineLevel="4">
      <c r="A25" s="26" t="s">
        <v>57</v>
      </c>
      <c r="B25" s="27">
        <v>16851950</v>
      </c>
      <c r="C25" s="28">
        <v>11733500</v>
      </c>
      <c r="D25" s="28">
        <v>9663500</v>
      </c>
      <c r="E25" s="29">
        <f t="shared" si="0"/>
        <v>82.358205139131542</v>
      </c>
    </row>
    <row r="26" spans="1:5" ht="12.9" customHeight="1" outlineLevel="2">
      <c r="A26" s="16" t="s">
        <v>58</v>
      </c>
      <c r="B26" s="13">
        <v>48544520</v>
      </c>
      <c r="C26" s="14">
        <v>39558612</v>
      </c>
      <c r="D26" s="14">
        <v>35671107.149999999</v>
      </c>
      <c r="E26" s="15">
        <f t="shared" si="0"/>
        <v>90.172797645175208</v>
      </c>
    </row>
    <row r="27" spans="1:5" ht="11.1" customHeight="1" outlineLevel="3">
      <c r="A27" s="30" t="s">
        <v>59</v>
      </c>
      <c r="B27" s="27">
        <v>18544520</v>
      </c>
      <c r="C27" s="28">
        <v>9558612</v>
      </c>
      <c r="D27" s="28">
        <v>5671107.1500000004</v>
      </c>
      <c r="E27" s="29">
        <f t="shared" si="0"/>
        <v>59.329818492475695</v>
      </c>
    </row>
    <row r="28" spans="1:5" ht="11.1" customHeight="1" outlineLevel="3">
      <c r="A28" s="30" t="s">
        <v>60</v>
      </c>
      <c r="B28" s="27">
        <v>30000000</v>
      </c>
      <c r="C28" s="28">
        <v>30000000</v>
      </c>
      <c r="D28" s="28">
        <v>30000000</v>
      </c>
      <c r="E28" s="29">
        <f t="shared" si="0"/>
        <v>100</v>
      </c>
    </row>
    <row r="29" spans="1:5" ht="12.9" customHeight="1" outlineLevel="2">
      <c r="A29" s="16" t="s">
        <v>61</v>
      </c>
      <c r="B29" s="13">
        <v>5076500</v>
      </c>
      <c r="C29" s="14">
        <v>1840608</v>
      </c>
      <c r="D29" s="14">
        <v>1624092.02</v>
      </c>
      <c r="E29" s="15">
        <f t="shared" si="0"/>
        <v>88.236714172708147</v>
      </c>
    </row>
    <row r="30" spans="1:5" ht="11.1" customHeight="1" outlineLevel="3">
      <c r="A30" s="30" t="s">
        <v>62</v>
      </c>
      <c r="B30" s="27">
        <v>5076500</v>
      </c>
      <c r="C30" s="28">
        <v>1840608</v>
      </c>
      <c r="D30" s="28">
        <v>1624092.02</v>
      </c>
      <c r="E30" s="29">
        <f t="shared" si="0"/>
        <v>88.236714172708147</v>
      </c>
    </row>
    <row r="31" spans="1:5" ht="11.1" customHeight="1" outlineLevel="2">
      <c r="A31" s="31" t="s">
        <v>63</v>
      </c>
      <c r="B31" s="27">
        <v>3139050</v>
      </c>
      <c r="C31" s="28">
        <v>1826201</v>
      </c>
      <c r="D31" s="28">
        <v>1630186.6</v>
      </c>
      <c r="E31" s="29">
        <f t="shared" si="0"/>
        <v>89.2665484248448</v>
      </c>
    </row>
    <row r="32" spans="1:5" ht="12.9" customHeight="1" outlineLevel="1">
      <c r="A32" s="12" t="s">
        <v>64</v>
      </c>
      <c r="B32" s="13">
        <v>457974359.43000001</v>
      </c>
      <c r="C32" s="14">
        <v>372046023.43000001</v>
      </c>
      <c r="D32" s="14">
        <v>208381490.09999999</v>
      </c>
      <c r="E32" s="15">
        <f t="shared" si="0"/>
        <v>56.009600150774553</v>
      </c>
    </row>
    <row r="33" spans="1:5" ht="12.9" customHeight="1" outlineLevel="2">
      <c r="A33" s="16" t="s">
        <v>65</v>
      </c>
      <c r="B33" s="13">
        <v>282075359.43000001</v>
      </c>
      <c r="C33" s="14">
        <v>196147023.43000001</v>
      </c>
      <c r="D33" s="14">
        <v>88381490.099999994</v>
      </c>
      <c r="E33" s="15">
        <f t="shared" si="0"/>
        <v>45.058797505301499</v>
      </c>
    </row>
    <row r="34" spans="1:5" ht="11.1" customHeight="1" outlineLevel="3">
      <c r="A34" s="30" t="s">
        <v>66</v>
      </c>
      <c r="B34" s="27">
        <v>245627295.43000001</v>
      </c>
      <c r="C34" s="28">
        <v>166699145.43000001</v>
      </c>
      <c r="D34" s="28">
        <v>71587678.75</v>
      </c>
      <c r="E34" s="29">
        <f t="shared" si="0"/>
        <v>42.944238595428772</v>
      </c>
    </row>
    <row r="35" spans="1:5" ht="12.9" customHeight="1" outlineLevel="3">
      <c r="A35" s="17" t="s">
        <v>67</v>
      </c>
      <c r="B35" s="13">
        <v>35448064</v>
      </c>
      <c r="C35" s="14">
        <v>29447878</v>
      </c>
      <c r="D35" s="14">
        <v>16793811.350000001</v>
      </c>
      <c r="E35" s="15">
        <f t="shared" si="0"/>
        <v>57.028935497491538</v>
      </c>
    </row>
    <row r="36" spans="1:5" ht="11.1" customHeight="1" outlineLevel="4">
      <c r="A36" s="26" t="s">
        <v>68</v>
      </c>
      <c r="B36" s="27">
        <v>8490000</v>
      </c>
      <c r="C36" s="28">
        <v>8490000</v>
      </c>
      <c r="D36" s="28">
        <v>8490000</v>
      </c>
      <c r="E36" s="29">
        <f t="shared" si="0"/>
        <v>100</v>
      </c>
    </row>
    <row r="37" spans="1:5" ht="11.1" customHeight="1" outlineLevel="4">
      <c r="A37" s="26" t="s">
        <v>69</v>
      </c>
      <c r="B37" s="27">
        <v>26958064</v>
      </c>
      <c r="C37" s="28">
        <v>20957878</v>
      </c>
      <c r="D37" s="28">
        <v>8303811.3499999996</v>
      </c>
      <c r="E37" s="29">
        <f t="shared" si="0"/>
        <v>39.621431854885309</v>
      </c>
    </row>
    <row r="38" spans="1:5" ht="12.9" customHeight="1" outlineLevel="3">
      <c r="A38" s="17" t="s">
        <v>70</v>
      </c>
      <c r="B38" s="13">
        <v>1000000</v>
      </c>
      <c r="C38" s="18"/>
      <c r="D38" s="18"/>
      <c r="E38" s="19">
        <v>0</v>
      </c>
    </row>
    <row r="39" spans="1:5" ht="11.1" customHeight="1" outlineLevel="4">
      <c r="A39" s="26" t="s">
        <v>71</v>
      </c>
      <c r="B39" s="27">
        <v>1000000</v>
      </c>
      <c r="C39" s="32"/>
      <c r="D39" s="32"/>
      <c r="E39" s="33">
        <v>0</v>
      </c>
    </row>
    <row r="40" spans="1:5" ht="12.9" customHeight="1" outlineLevel="2">
      <c r="A40" s="16" t="s">
        <v>72</v>
      </c>
      <c r="B40" s="13">
        <v>175899000</v>
      </c>
      <c r="C40" s="14">
        <v>175899000</v>
      </c>
      <c r="D40" s="14">
        <v>120000000</v>
      </c>
      <c r="E40" s="15">
        <f t="shared" si="0"/>
        <v>68.220967714427033</v>
      </c>
    </row>
    <row r="41" spans="1:5" ht="11.1" customHeight="1" outlineLevel="3">
      <c r="A41" s="30" t="s">
        <v>73</v>
      </c>
      <c r="B41" s="27">
        <v>163399000</v>
      </c>
      <c r="C41" s="28">
        <v>163399000</v>
      </c>
      <c r="D41" s="28">
        <v>110000000</v>
      </c>
      <c r="E41" s="29">
        <f t="shared" si="0"/>
        <v>67.319873438637927</v>
      </c>
    </row>
    <row r="42" spans="1:5" ht="11.1" customHeight="1" outlineLevel="3">
      <c r="A42" s="30" t="s">
        <v>74</v>
      </c>
      <c r="B42" s="27">
        <v>12500000</v>
      </c>
      <c r="C42" s="28">
        <v>12500000</v>
      </c>
      <c r="D42" s="28">
        <v>10000000</v>
      </c>
      <c r="E42" s="29">
        <f t="shared" si="0"/>
        <v>80</v>
      </c>
    </row>
    <row r="43" spans="1:5" ht="12.9" customHeight="1">
      <c r="A43" s="8" t="s">
        <v>15</v>
      </c>
      <c r="B43" s="9">
        <v>2204648249</v>
      </c>
      <c r="C43" s="10">
        <v>1412042130</v>
      </c>
      <c r="D43" s="10">
        <v>1199064120.6700001</v>
      </c>
      <c r="E43" s="11">
        <f t="shared" si="0"/>
        <v>84.917021609688092</v>
      </c>
    </row>
    <row r="44" spans="1:5" ht="12.9" customHeight="1" outlineLevel="1">
      <c r="A44" s="12" t="s">
        <v>39</v>
      </c>
      <c r="B44" s="13">
        <v>2155930869</v>
      </c>
      <c r="C44" s="14">
        <v>1379729095</v>
      </c>
      <c r="D44" s="14">
        <v>1195610336.9200001</v>
      </c>
      <c r="E44" s="15">
        <f t="shared" si="0"/>
        <v>86.655441365466018</v>
      </c>
    </row>
    <row r="45" spans="1:5" ht="12.9" customHeight="1" outlineLevel="2">
      <c r="A45" s="16" t="s">
        <v>40</v>
      </c>
      <c r="B45" s="13">
        <v>1638902268</v>
      </c>
      <c r="C45" s="14">
        <v>1034537664</v>
      </c>
      <c r="D45" s="14">
        <v>935022510.11000001</v>
      </c>
      <c r="E45" s="15">
        <f t="shared" si="0"/>
        <v>90.380712336249942</v>
      </c>
    </row>
    <row r="46" spans="1:5" ht="12.9" customHeight="1" outlineLevel="3">
      <c r="A46" s="17" t="s">
        <v>41</v>
      </c>
      <c r="B46" s="13">
        <v>1343362515</v>
      </c>
      <c r="C46" s="14">
        <v>845835790</v>
      </c>
      <c r="D46" s="14">
        <v>763596839.36000001</v>
      </c>
      <c r="E46" s="15">
        <f t="shared" si="0"/>
        <v>90.277196636477157</v>
      </c>
    </row>
    <row r="47" spans="1:5" ht="11.1" customHeight="1" outlineLevel="4">
      <c r="A47" s="26" t="s">
        <v>42</v>
      </c>
      <c r="B47" s="27">
        <v>1343362515</v>
      </c>
      <c r="C47" s="28">
        <v>845835790</v>
      </c>
      <c r="D47" s="28">
        <v>763596839.36000001</v>
      </c>
      <c r="E47" s="29">
        <f t="shared" si="0"/>
        <v>90.277196636477157</v>
      </c>
    </row>
    <row r="48" spans="1:5" ht="11.1" customHeight="1" outlineLevel="3">
      <c r="A48" s="30" t="s">
        <v>43</v>
      </c>
      <c r="B48" s="27">
        <v>295539753</v>
      </c>
      <c r="C48" s="28">
        <v>188701874</v>
      </c>
      <c r="D48" s="28">
        <v>171425670.75</v>
      </c>
      <c r="E48" s="29">
        <f t="shared" si="0"/>
        <v>90.844710291536373</v>
      </c>
    </row>
    <row r="49" spans="1:5" ht="12.9" customHeight="1" outlineLevel="2">
      <c r="A49" s="16" t="s">
        <v>44</v>
      </c>
      <c r="B49" s="13">
        <v>447270460</v>
      </c>
      <c r="C49" s="14">
        <v>304410548</v>
      </c>
      <c r="D49" s="14">
        <v>225653404.63</v>
      </c>
      <c r="E49" s="15">
        <f t="shared" si="0"/>
        <v>74.127984760238988</v>
      </c>
    </row>
    <row r="50" spans="1:5" ht="11.1" customHeight="1" outlineLevel="3">
      <c r="A50" s="30" t="s">
        <v>45</v>
      </c>
      <c r="B50" s="27">
        <v>29538174</v>
      </c>
      <c r="C50" s="28">
        <v>28881929</v>
      </c>
      <c r="D50" s="28">
        <v>2647627.9</v>
      </c>
      <c r="E50" s="29">
        <f t="shared" si="0"/>
        <v>9.1670743321888217</v>
      </c>
    </row>
    <row r="51" spans="1:5" ht="11.1" customHeight="1" outlineLevel="3">
      <c r="A51" s="30" t="s">
        <v>75</v>
      </c>
      <c r="B51" s="27">
        <v>154792</v>
      </c>
      <c r="C51" s="28">
        <v>148236</v>
      </c>
      <c r="D51" s="28">
        <v>11546.8</v>
      </c>
      <c r="E51" s="29">
        <f t="shared" si="0"/>
        <v>7.7894708437896325</v>
      </c>
    </row>
    <row r="52" spans="1:5" ht="11.1" customHeight="1" outlineLevel="3">
      <c r="A52" s="30" t="s">
        <v>46</v>
      </c>
      <c r="B52" s="27">
        <v>173274211</v>
      </c>
      <c r="C52" s="28">
        <v>104919105</v>
      </c>
      <c r="D52" s="28">
        <v>83442392.700000003</v>
      </c>
      <c r="E52" s="29">
        <f t="shared" si="0"/>
        <v>79.530217780641578</v>
      </c>
    </row>
    <row r="53" spans="1:5" ht="11.1" customHeight="1" outlineLevel="3">
      <c r="A53" s="30" t="s">
        <v>47</v>
      </c>
      <c r="B53" s="27">
        <v>78909219</v>
      </c>
      <c r="C53" s="28">
        <v>40573039</v>
      </c>
      <c r="D53" s="28">
        <v>24942663.350000001</v>
      </c>
      <c r="E53" s="29">
        <f t="shared" si="0"/>
        <v>61.475955375193855</v>
      </c>
    </row>
    <row r="54" spans="1:5" ht="12.9" customHeight="1" outlineLevel="3">
      <c r="A54" s="17" t="s">
        <v>49</v>
      </c>
      <c r="B54" s="13">
        <v>161779618</v>
      </c>
      <c r="C54" s="14">
        <v>126953471</v>
      </c>
      <c r="D54" s="14">
        <v>112410995.18000001</v>
      </c>
      <c r="E54" s="15">
        <f t="shared" si="0"/>
        <v>88.545034881322778</v>
      </c>
    </row>
    <row r="55" spans="1:5" ht="11.1" customHeight="1" outlineLevel="4">
      <c r="A55" s="26" t="s">
        <v>50</v>
      </c>
      <c r="B55" s="27">
        <v>108544711</v>
      </c>
      <c r="C55" s="28">
        <v>93674728</v>
      </c>
      <c r="D55" s="28">
        <v>85882202.650000006</v>
      </c>
      <c r="E55" s="29">
        <f t="shared" si="0"/>
        <v>91.681293859748394</v>
      </c>
    </row>
    <row r="56" spans="1:5" ht="11.1" customHeight="1" outlineLevel="4">
      <c r="A56" s="26" t="s">
        <v>51</v>
      </c>
      <c r="B56" s="27">
        <v>4223890</v>
      </c>
      <c r="C56" s="28">
        <v>2521910</v>
      </c>
      <c r="D56" s="28">
        <v>2083646.21</v>
      </c>
      <c r="E56" s="29">
        <f t="shared" si="0"/>
        <v>82.621751370984683</v>
      </c>
    </row>
    <row r="57" spans="1:5" ht="11.1" customHeight="1" outlineLevel="4">
      <c r="A57" s="26" t="s">
        <v>52</v>
      </c>
      <c r="B57" s="27">
        <v>37896116</v>
      </c>
      <c r="C57" s="28">
        <v>24326201</v>
      </c>
      <c r="D57" s="28">
        <v>19862062.920000002</v>
      </c>
      <c r="E57" s="29">
        <f t="shared" si="0"/>
        <v>81.64884816992182</v>
      </c>
    </row>
    <row r="58" spans="1:5" ht="11.1" customHeight="1" outlineLevel="4">
      <c r="A58" s="26" t="s">
        <v>53</v>
      </c>
      <c r="B58" s="27">
        <v>5001369</v>
      </c>
      <c r="C58" s="28">
        <v>2874632</v>
      </c>
      <c r="D58" s="28">
        <v>2141401.6800000002</v>
      </c>
      <c r="E58" s="29">
        <f t="shared" si="0"/>
        <v>74.493071808843709</v>
      </c>
    </row>
    <row r="59" spans="1:5" ht="11.1" customHeight="1" outlineLevel="4">
      <c r="A59" s="26" t="s">
        <v>54</v>
      </c>
      <c r="B59" s="27">
        <v>5608909</v>
      </c>
      <c r="C59" s="28">
        <v>3123935</v>
      </c>
      <c r="D59" s="28">
        <v>2174674.5699999998</v>
      </c>
      <c r="E59" s="29">
        <f t="shared" si="0"/>
        <v>69.613310456203465</v>
      </c>
    </row>
    <row r="60" spans="1:5" ht="11.1" customHeight="1" outlineLevel="4">
      <c r="A60" s="26" t="s">
        <v>76</v>
      </c>
      <c r="B60" s="27">
        <v>504623</v>
      </c>
      <c r="C60" s="28">
        <v>432065</v>
      </c>
      <c r="D60" s="28">
        <v>267007.15000000002</v>
      </c>
      <c r="E60" s="29">
        <f t="shared" si="0"/>
        <v>61.797912351150877</v>
      </c>
    </row>
    <row r="61" spans="1:5" ht="26.1" customHeight="1" outlineLevel="3">
      <c r="A61" s="17" t="s">
        <v>55</v>
      </c>
      <c r="B61" s="13">
        <v>3614446</v>
      </c>
      <c r="C61" s="14">
        <v>2934768</v>
      </c>
      <c r="D61" s="14">
        <v>2198178.7000000002</v>
      </c>
      <c r="E61" s="15">
        <f t="shared" si="0"/>
        <v>74.901276693762512</v>
      </c>
    </row>
    <row r="62" spans="1:5" ht="11.1" customHeight="1" outlineLevel="4">
      <c r="A62" s="26" t="s">
        <v>57</v>
      </c>
      <c r="B62" s="27">
        <v>3614446</v>
      </c>
      <c r="C62" s="28">
        <v>2934768</v>
      </c>
      <c r="D62" s="28">
        <v>2198178.7000000002</v>
      </c>
      <c r="E62" s="29">
        <f t="shared" si="0"/>
        <v>74.901276693762512</v>
      </c>
    </row>
    <row r="63" spans="1:5" ht="12.9" customHeight="1" outlineLevel="2">
      <c r="A63" s="16" t="s">
        <v>58</v>
      </c>
      <c r="B63" s="13">
        <v>2598600</v>
      </c>
      <c r="C63" s="14">
        <v>1644151</v>
      </c>
      <c r="D63" s="14">
        <v>855660.1</v>
      </c>
      <c r="E63" s="15">
        <f t="shared" si="0"/>
        <v>52.042671263162568</v>
      </c>
    </row>
    <row r="64" spans="1:5" ht="11.1" customHeight="1" outlineLevel="3">
      <c r="A64" s="30" t="s">
        <v>59</v>
      </c>
      <c r="B64" s="27">
        <v>2598600</v>
      </c>
      <c r="C64" s="28">
        <v>1644151</v>
      </c>
      <c r="D64" s="28">
        <v>855660.1</v>
      </c>
      <c r="E64" s="29">
        <f t="shared" si="0"/>
        <v>52.042671263162568</v>
      </c>
    </row>
    <row r="65" spans="1:5" ht="12.9" customHeight="1" outlineLevel="2">
      <c r="A65" s="16" t="s">
        <v>61</v>
      </c>
      <c r="B65" s="13">
        <v>66885287</v>
      </c>
      <c r="C65" s="14">
        <v>38883127</v>
      </c>
      <c r="D65" s="14">
        <v>34021704.729999997</v>
      </c>
      <c r="E65" s="15">
        <f t="shared" si="0"/>
        <v>87.497347448418935</v>
      </c>
    </row>
    <row r="66" spans="1:5" ht="11.1" customHeight="1" outlineLevel="3">
      <c r="A66" s="30" t="s">
        <v>77</v>
      </c>
      <c r="B66" s="27">
        <v>57475473</v>
      </c>
      <c r="C66" s="28">
        <v>32687629</v>
      </c>
      <c r="D66" s="28">
        <v>28462534.73</v>
      </c>
      <c r="E66" s="29">
        <f t="shared" si="0"/>
        <v>87.074332402634653</v>
      </c>
    </row>
    <row r="67" spans="1:5" ht="11.1" customHeight="1" outlineLevel="3">
      <c r="A67" s="30" t="s">
        <v>62</v>
      </c>
      <c r="B67" s="27">
        <v>9409814</v>
      </c>
      <c r="C67" s="28">
        <v>6195498</v>
      </c>
      <c r="D67" s="28">
        <v>5559170</v>
      </c>
      <c r="E67" s="29">
        <f t="shared" si="0"/>
        <v>89.729187225950199</v>
      </c>
    </row>
    <row r="68" spans="1:5" ht="11.1" customHeight="1" outlineLevel="2">
      <c r="A68" s="31" t="s">
        <v>63</v>
      </c>
      <c r="B68" s="27">
        <v>274254</v>
      </c>
      <c r="C68" s="28">
        <v>253605</v>
      </c>
      <c r="D68" s="28">
        <v>57057.35</v>
      </c>
      <c r="E68" s="29">
        <f t="shared" si="0"/>
        <v>22.498511464679325</v>
      </c>
    </row>
    <row r="69" spans="1:5" ht="12.9" customHeight="1" outlineLevel="1">
      <c r="A69" s="12" t="s">
        <v>64</v>
      </c>
      <c r="B69" s="13">
        <v>48717380</v>
      </c>
      <c r="C69" s="14">
        <v>32313035</v>
      </c>
      <c r="D69" s="14">
        <v>3453783.75</v>
      </c>
      <c r="E69" s="15">
        <f t="shared" si="0"/>
        <v>10.688515486087891</v>
      </c>
    </row>
    <row r="70" spans="1:5" ht="12.9" customHeight="1" outlineLevel="2">
      <c r="A70" s="16" t="s">
        <v>65</v>
      </c>
      <c r="B70" s="13">
        <v>48717380</v>
      </c>
      <c r="C70" s="14">
        <v>32313035</v>
      </c>
      <c r="D70" s="14">
        <v>3453783.75</v>
      </c>
      <c r="E70" s="15">
        <f t="shared" si="0"/>
        <v>10.688515486087891</v>
      </c>
    </row>
    <row r="71" spans="1:5" ht="11.1" customHeight="1" outlineLevel="3">
      <c r="A71" s="30" t="s">
        <v>66</v>
      </c>
      <c r="B71" s="27">
        <v>48717380</v>
      </c>
      <c r="C71" s="28">
        <v>32313035</v>
      </c>
      <c r="D71" s="28">
        <v>3453783.75</v>
      </c>
      <c r="E71" s="29">
        <f t="shared" ref="E71:E134" si="1">SUM(D71)/C71*100</f>
        <v>10.688515486087891</v>
      </c>
    </row>
    <row r="72" spans="1:5" ht="12.9" customHeight="1">
      <c r="A72" s="8" t="s">
        <v>17</v>
      </c>
      <c r="B72" s="9">
        <v>220391390</v>
      </c>
      <c r="C72" s="10">
        <v>135909382</v>
      </c>
      <c r="D72" s="10">
        <v>125508725.59999999</v>
      </c>
      <c r="E72" s="11">
        <f t="shared" si="1"/>
        <v>92.347359507528324</v>
      </c>
    </row>
    <row r="73" spans="1:5" ht="12.9" customHeight="1" outlineLevel="1">
      <c r="A73" s="12" t="s">
        <v>39</v>
      </c>
      <c r="B73" s="13">
        <v>140807390</v>
      </c>
      <c r="C73" s="14">
        <v>95749382</v>
      </c>
      <c r="D73" s="14">
        <v>88041607.599999994</v>
      </c>
      <c r="E73" s="15">
        <f t="shared" si="1"/>
        <v>91.950053108436762</v>
      </c>
    </row>
    <row r="74" spans="1:5" ht="12.9" customHeight="1" outlineLevel="2">
      <c r="A74" s="16" t="s">
        <v>40</v>
      </c>
      <c r="B74" s="13">
        <v>5749203</v>
      </c>
      <c r="C74" s="14">
        <v>3451621</v>
      </c>
      <c r="D74" s="14">
        <v>3407364.88</v>
      </c>
      <c r="E74" s="15">
        <f t="shared" si="1"/>
        <v>98.717816353533593</v>
      </c>
    </row>
    <row r="75" spans="1:5" ht="12.9" customHeight="1" outlineLevel="3">
      <c r="A75" s="17" t="s">
        <v>41</v>
      </c>
      <c r="B75" s="13">
        <v>4780935</v>
      </c>
      <c r="C75" s="14">
        <v>2852844</v>
      </c>
      <c r="D75" s="14">
        <v>2834007.99</v>
      </c>
      <c r="E75" s="15">
        <f t="shared" si="1"/>
        <v>99.339746232180943</v>
      </c>
    </row>
    <row r="76" spans="1:5" ht="11.1" customHeight="1" outlineLevel="4">
      <c r="A76" s="26" t="s">
        <v>42</v>
      </c>
      <c r="B76" s="27">
        <v>4780935</v>
      </c>
      <c r="C76" s="28">
        <v>2852844</v>
      </c>
      <c r="D76" s="28">
        <v>2834007.99</v>
      </c>
      <c r="E76" s="29">
        <f t="shared" si="1"/>
        <v>99.339746232180943</v>
      </c>
    </row>
    <row r="77" spans="1:5" ht="11.1" customHeight="1" outlineLevel="3">
      <c r="A77" s="30" t="s">
        <v>43</v>
      </c>
      <c r="B77" s="27">
        <v>968268</v>
      </c>
      <c r="C77" s="28">
        <v>598777</v>
      </c>
      <c r="D77" s="28">
        <v>573356.89</v>
      </c>
      <c r="E77" s="29">
        <f t="shared" si="1"/>
        <v>95.754661585197837</v>
      </c>
    </row>
    <row r="78" spans="1:5" ht="12.9" customHeight="1" outlineLevel="2">
      <c r="A78" s="16" t="s">
        <v>44</v>
      </c>
      <c r="B78" s="13">
        <v>1113510</v>
      </c>
      <c r="C78" s="14">
        <v>703730</v>
      </c>
      <c r="D78" s="14">
        <v>412821.03</v>
      </c>
      <c r="E78" s="15">
        <f t="shared" si="1"/>
        <v>58.661849004589826</v>
      </c>
    </row>
    <row r="79" spans="1:5" ht="11.1" customHeight="1" outlineLevel="3">
      <c r="A79" s="30" t="s">
        <v>45</v>
      </c>
      <c r="B79" s="27">
        <v>329256</v>
      </c>
      <c r="C79" s="28">
        <v>202000</v>
      </c>
      <c r="D79" s="28">
        <v>29598</v>
      </c>
      <c r="E79" s="29">
        <f t="shared" si="1"/>
        <v>14.652475247524752</v>
      </c>
    </row>
    <row r="80" spans="1:5" ht="11.1" customHeight="1" outlineLevel="3">
      <c r="A80" s="30" t="s">
        <v>47</v>
      </c>
      <c r="B80" s="27">
        <v>580857</v>
      </c>
      <c r="C80" s="28">
        <v>365450</v>
      </c>
      <c r="D80" s="28">
        <v>283181.53000000003</v>
      </c>
      <c r="E80" s="29">
        <f t="shared" si="1"/>
        <v>77.488447119989061</v>
      </c>
    </row>
    <row r="81" spans="1:5" ht="11.1" customHeight="1" outlineLevel="3">
      <c r="A81" s="30" t="s">
        <v>48</v>
      </c>
      <c r="B81" s="27">
        <v>19200</v>
      </c>
      <c r="C81" s="28">
        <v>18000</v>
      </c>
      <c r="D81" s="28">
        <v>3600</v>
      </c>
      <c r="E81" s="29">
        <f t="shared" si="1"/>
        <v>20</v>
      </c>
    </row>
    <row r="82" spans="1:5" ht="12.9" customHeight="1" outlineLevel="3">
      <c r="A82" s="17" t="s">
        <v>49</v>
      </c>
      <c r="B82" s="13">
        <v>184197</v>
      </c>
      <c r="C82" s="14">
        <v>118280</v>
      </c>
      <c r="D82" s="14">
        <v>96441.5</v>
      </c>
      <c r="E82" s="15">
        <f t="shared" si="1"/>
        <v>81.536608048698</v>
      </c>
    </row>
    <row r="83" spans="1:5" ht="11.1" customHeight="1" outlineLevel="4">
      <c r="A83" s="26" t="s">
        <v>51</v>
      </c>
      <c r="B83" s="27">
        <v>2891</v>
      </c>
      <c r="C83" s="28">
        <v>2344</v>
      </c>
      <c r="D83" s="28">
        <v>1030.02</v>
      </c>
      <c r="E83" s="29">
        <f t="shared" si="1"/>
        <v>43.94283276450512</v>
      </c>
    </row>
    <row r="84" spans="1:5" ht="11.1" customHeight="1" outlineLevel="4">
      <c r="A84" s="26" t="s">
        <v>52</v>
      </c>
      <c r="B84" s="27">
        <v>70907</v>
      </c>
      <c r="C84" s="28">
        <v>44990</v>
      </c>
      <c r="D84" s="28">
        <v>40872.839999999997</v>
      </c>
      <c r="E84" s="29">
        <f t="shared" si="1"/>
        <v>90.848721938208485</v>
      </c>
    </row>
    <row r="85" spans="1:5" ht="11.1" customHeight="1" outlineLevel="4">
      <c r="A85" s="26" t="s">
        <v>53</v>
      </c>
      <c r="B85" s="27">
        <v>104702</v>
      </c>
      <c r="C85" s="28">
        <v>67550</v>
      </c>
      <c r="D85" s="28">
        <v>51458.26</v>
      </c>
      <c r="E85" s="29">
        <f t="shared" si="1"/>
        <v>76.178031088082903</v>
      </c>
    </row>
    <row r="86" spans="1:5" ht="11.1" customHeight="1" outlineLevel="4">
      <c r="A86" s="26" t="s">
        <v>54</v>
      </c>
      <c r="B86" s="27">
        <v>5697</v>
      </c>
      <c r="C86" s="28">
        <v>3396</v>
      </c>
      <c r="D86" s="28">
        <v>3080.38</v>
      </c>
      <c r="E86" s="29">
        <f t="shared" si="1"/>
        <v>90.706124852767971</v>
      </c>
    </row>
    <row r="87" spans="1:5" ht="12.9" customHeight="1" outlineLevel="2">
      <c r="A87" s="16" t="s">
        <v>58</v>
      </c>
      <c r="B87" s="13">
        <v>133944377</v>
      </c>
      <c r="C87" s="14">
        <v>91593731</v>
      </c>
      <c r="D87" s="14">
        <v>84221390.879999995</v>
      </c>
      <c r="E87" s="15">
        <f t="shared" si="1"/>
        <v>91.951042893972726</v>
      </c>
    </row>
    <row r="88" spans="1:5" ht="11.1" customHeight="1" outlineLevel="3">
      <c r="A88" s="30" t="s">
        <v>59</v>
      </c>
      <c r="B88" s="27">
        <v>133944377</v>
      </c>
      <c r="C88" s="28">
        <v>91593731</v>
      </c>
      <c r="D88" s="28">
        <v>84221390.879999995</v>
      </c>
      <c r="E88" s="29">
        <f t="shared" si="1"/>
        <v>91.951042893972726</v>
      </c>
    </row>
    <row r="89" spans="1:5" ht="11.1" customHeight="1" outlineLevel="2">
      <c r="A89" s="31" t="s">
        <v>63</v>
      </c>
      <c r="B89" s="34">
        <v>300</v>
      </c>
      <c r="C89" s="35">
        <v>300</v>
      </c>
      <c r="D89" s="35">
        <v>30.81</v>
      </c>
      <c r="E89" s="29">
        <f t="shared" si="1"/>
        <v>10.27</v>
      </c>
    </row>
    <row r="90" spans="1:5" ht="12.9" customHeight="1" outlineLevel="1">
      <c r="A90" s="12" t="s">
        <v>64</v>
      </c>
      <c r="B90" s="13">
        <v>79584000</v>
      </c>
      <c r="C90" s="14">
        <v>40160000</v>
      </c>
      <c r="D90" s="14">
        <v>37467118</v>
      </c>
      <c r="E90" s="15">
        <f t="shared" si="1"/>
        <v>93.294616533864541</v>
      </c>
    </row>
    <row r="91" spans="1:5" ht="12.9" customHeight="1" outlineLevel="2">
      <c r="A91" s="16" t="s">
        <v>72</v>
      </c>
      <c r="B91" s="13">
        <v>79584000</v>
      </c>
      <c r="C91" s="14">
        <v>40160000</v>
      </c>
      <c r="D91" s="14">
        <v>37467118</v>
      </c>
      <c r="E91" s="15">
        <f t="shared" si="1"/>
        <v>93.294616533864541</v>
      </c>
    </row>
    <row r="92" spans="1:5" ht="11.1" customHeight="1" outlineLevel="3">
      <c r="A92" s="30" t="s">
        <v>73</v>
      </c>
      <c r="B92" s="27">
        <v>79584000</v>
      </c>
      <c r="C92" s="28">
        <v>40160000</v>
      </c>
      <c r="D92" s="28">
        <v>37467118</v>
      </c>
      <c r="E92" s="29">
        <f t="shared" si="1"/>
        <v>93.294616533864541</v>
      </c>
    </row>
    <row r="93" spans="1:5" ht="12.9" customHeight="1">
      <c r="A93" s="8" t="s">
        <v>19</v>
      </c>
      <c r="B93" s="9">
        <v>310789945</v>
      </c>
      <c r="C93" s="10">
        <v>216058662</v>
      </c>
      <c r="D93" s="10">
        <v>207602249.96000001</v>
      </c>
      <c r="E93" s="11">
        <f t="shared" si="1"/>
        <v>96.086057387507111</v>
      </c>
    </row>
    <row r="94" spans="1:5" ht="12.9" customHeight="1" outlineLevel="1">
      <c r="A94" s="12" t="s">
        <v>39</v>
      </c>
      <c r="B94" s="13">
        <v>248035072</v>
      </c>
      <c r="C94" s="14">
        <v>153303789</v>
      </c>
      <c r="D94" s="14">
        <v>144847389.84999999</v>
      </c>
      <c r="E94" s="15">
        <f t="shared" si="1"/>
        <v>94.483894230428973</v>
      </c>
    </row>
    <row r="95" spans="1:5" ht="12.9" customHeight="1" outlineLevel="2">
      <c r="A95" s="16" t="s">
        <v>40</v>
      </c>
      <c r="B95" s="13">
        <v>123726219</v>
      </c>
      <c r="C95" s="14">
        <v>72361868</v>
      </c>
      <c r="D95" s="14">
        <v>71816155.519999996</v>
      </c>
      <c r="E95" s="15">
        <f t="shared" si="1"/>
        <v>99.245856284417627</v>
      </c>
    </row>
    <row r="96" spans="1:5" ht="12.9" customHeight="1" outlineLevel="3">
      <c r="A96" s="17" t="s">
        <v>41</v>
      </c>
      <c r="B96" s="13">
        <v>101778399</v>
      </c>
      <c r="C96" s="14">
        <v>59511634</v>
      </c>
      <c r="D96" s="14">
        <v>59082480.270000003</v>
      </c>
      <c r="E96" s="15">
        <f t="shared" si="1"/>
        <v>99.278874228188727</v>
      </c>
    </row>
    <row r="97" spans="1:5" ht="11.1" customHeight="1" outlineLevel="4">
      <c r="A97" s="26" t="s">
        <v>42</v>
      </c>
      <c r="B97" s="27">
        <v>101778399</v>
      </c>
      <c r="C97" s="28">
        <v>59511634</v>
      </c>
      <c r="D97" s="28">
        <v>59082480.270000003</v>
      </c>
      <c r="E97" s="29">
        <f t="shared" si="1"/>
        <v>99.278874228188727</v>
      </c>
    </row>
    <row r="98" spans="1:5" ht="11.1" customHeight="1" outlineLevel="3">
      <c r="A98" s="30" t="s">
        <v>43</v>
      </c>
      <c r="B98" s="27">
        <v>21947820</v>
      </c>
      <c r="C98" s="28">
        <v>12850234</v>
      </c>
      <c r="D98" s="28">
        <v>12733675.25</v>
      </c>
      <c r="E98" s="29">
        <f t="shared" si="1"/>
        <v>99.092944533150146</v>
      </c>
    </row>
    <row r="99" spans="1:5" ht="12.9" customHeight="1" outlineLevel="2">
      <c r="A99" s="16" t="s">
        <v>44</v>
      </c>
      <c r="B99" s="13">
        <v>28150670</v>
      </c>
      <c r="C99" s="14">
        <v>15848625</v>
      </c>
      <c r="D99" s="14">
        <v>10447026.92</v>
      </c>
      <c r="E99" s="15">
        <f t="shared" si="1"/>
        <v>65.917560166891448</v>
      </c>
    </row>
    <row r="100" spans="1:5" ht="11.1" customHeight="1" outlineLevel="3">
      <c r="A100" s="30" t="s">
        <v>45</v>
      </c>
      <c r="B100" s="27">
        <v>5029822</v>
      </c>
      <c r="C100" s="28">
        <v>3116412</v>
      </c>
      <c r="D100" s="28">
        <v>2170289.0099999998</v>
      </c>
      <c r="E100" s="29">
        <f t="shared" si="1"/>
        <v>69.640631919014552</v>
      </c>
    </row>
    <row r="101" spans="1:5" ht="11.1" customHeight="1" outlineLevel="3">
      <c r="A101" s="30" t="s">
        <v>75</v>
      </c>
      <c r="B101" s="27">
        <v>91233</v>
      </c>
      <c r="C101" s="28">
        <v>53433</v>
      </c>
      <c r="D101" s="28">
        <v>51399.040000000001</v>
      </c>
      <c r="E101" s="29">
        <f t="shared" si="1"/>
        <v>96.19343851178111</v>
      </c>
    </row>
    <row r="102" spans="1:5" ht="11.1" customHeight="1" outlineLevel="3">
      <c r="A102" s="30" t="s">
        <v>46</v>
      </c>
      <c r="B102" s="27">
        <v>497239</v>
      </c>
      <c r="C102" s="28">
        <v>290168</v>
      </c>
      <c r="D102" s="28">
        <v>289383.65000000002</v>
      </c>
      <c r="E102" s="29">
        <f t="shared" si="1"/>
        <v>99.729691075514879</v>
      </c>
    </row>
    <row r="103" spans="1:5" ht="11.1" customHeight="1" outlineLevel="3">
      <c r="A103" s="30" t="s">
        <v>47</v>
      </c>
      <c r="B103" s="27">
        <v>13409754</v>
      </c>
      <c r="C103" s="28">
        <v>7773823</v>
      </c>
      <c r="D103" s="28">
        <v>4876704.75</v>
      </c>
      <c r="E103" s="29">
        <f t="shared" si="1"/>
        <v>62.732387269429722</v>
      </c>
    </row>
    <row r="104" spans="1:5" ht="11.1" customHeight="1" outlineLevel="3">
      <c r="A104" s="30" t="s">
        <v>48</v>
      </c>
      <c r="B104" s="27">
        <v>236136</v>
      </c>
      <c r="C104" s="28">
        <v>147501</v>
      </c>
      <c r="D104" s="28">
        <v>128716.26</v>
      </c>
      <c r="E104" s="29">
        <f t="shared" si="1"/>
        <v>87.264669392071909</v>
      </c>
    </row>
    <row r="105" spans="1:5" ht="12.9" customHeight="1" outlineLevel="3">
      <c r="A105" s="17" t="s">
        <v>49</v>
      </c>
      <c r="B105" s="13">
        <v>6990429</v>
      </c>
      <c r="C105" s="14">
        <v>4034301</v>
      </c>
      <c r="D105" s="14">
        <v>2909776.21</v>
      </c>
      <c r="E105" s="15">
        <f t="shared" si="1"/>
        <v>72.12590756118594</v>
      </c>
    </row>
    <row r="106" spans="1:5" ht="11.1" customHeight="1" outlineLevel="4">
      <c r="A106" s="26" t="s">
        <v>50</v>
      </c>
      <c r="B106" s="27">
        <v>2604258.73</v>
      </c>
      <c r="C106" s="28">
        <v>1625071.73</v>
      </c>
      <c r="D106" s="28">
        <v>1102286.97</v>
      </c>
      <c r="E106" s="29">
        <f t="shared" si="1"/>
        <v>67.830050184923223</v>
      </c>
    </row>
    <row r="107" spans="1:5" ht="11.1" customHeight="1" outlineLevel="4">
      <c r="A107" s="26" t="s">
        <v>51</v>
      </c>
      <c r="B107" s="27">
        <v>249117</v>
      </c>
      <c r="C107" s="28">
        <v>135042</v>
      </c>
      <c r="D107" s="28">
        <v>102263.33</v>
      </c>
      <c r="E107" s="29">
        <f t="shared" si="1"/>
        <v>75.727055286503457</v>
      </c>
    </row>
    <row r="108" spans="1:5" ht="11.1" customHeight="1" outlineLevel="4">
      <c r="A108" s="26" t="s">
        <v>52</v>
      </c>
      <c r="B108" s="27">
        <v>2941511.96</v>
      </c>
      <c r="C108" s="28">
        <v>1581556.96</v>
      </c>
      <c r="D108" s="28">
        <v>1148932.93</v>
      </c>
      <c r="E108" s="29">
        <f t="shared" si="1"/>
        <v>72.645687702578854</v>
      </c>
    </row>
    <row r="109" spans="1:5" ht="11.1" customHeight="1" outlineLevel="4">
      <c r="A109" s="26" t="s">
        <v>53</v>
      </c>
      <c r="B109" s="27">
        <v>1090586</v>
      </c>
      <c r="C109" s="28">
        <v>632536</v>
      </c>
      <c r="D109" s="28">
        <v>508081.34</v>
      </c>
      <c r="E109" s="29">
        <f t="shared" si="1"/>
        <v>80.324493783753027</v>
      </c>
    </row>
    <row r="110" spans="1:5" ht="11.1" customHeight="1" outlineLevel="4">
      <c r="A110" s="26" t="s">
        <v>54</v>
      </c>
      <c r="B110" s="27">
        <v>104955.31</v>
      </c>
      <c r="C110" s="28">
        <v>60094.31</v>
      </c>
      <c r="D110" s="28">
        <v>48211.64</v>
      </c>
      <c r="E110" s="29">
        <f t="shared" si="1"/>
        <v>80.226630441384543</v>
      </c>
    </row>
    <row r="111" spans="1:5" ht="26.1" customHeight="1" outlineLevel="3">
      <c r="A111" s="17" t="s">
        <v>55</v>
      </c>
      <c r="B111" s="13">
        <v>1896057</v>
      </c>
      <c r="C111" s="14">
        <v>432987</v>
      </c>
      <c r="D111" s="14">
        <v>20758</v>
      </c>
      <c r="E111" s="15">
        <f t="shared" si="1"/>
        <v>4.7941393159609875</v>
      </c>
    </row>
    <row r="112" spans="1:5" ht="11.1" customHeight="1" outlineLevel="4">
      <c r="A112" s="26" t="s">
        <v>57</v>
      </c>
      <c r="B112" s="27">
        <v>1896057</v>
      </c>
      <c r="C112" s="28">
        <v>432987</v>
      </c>
      <c r="D112" s="28">
        <v>20758</v>
      </c>
      <c r="E112" s="29">
        <f t="shared" si="1"/>
        <v>4.7941393159609875</v>
      </c>
    </row>
    <row r="113" spans="1:5" ht="12.9" customHeight="1" outlineLevel="2">
      <c r="A113" s="16" t="s">
        <v>58</v>
      </c>
      <c r="B113" s="13">
        <v>1603000</v>
      </c>
      <c r="C113" s="14">
        <v>939101</v>
      </c>
      <c r="D113" s="14">
        <v>917025.66</v>
      </c>
      <c r="E113" s="15">
        <f t="shared" si="1"/>
        <v>97.649311415917992</v>
      </c>
    </row>
    <row r="114" spans="1:5" ht="11.1" customHeight="1" outlineLevel="3">
      <c r="A114" s="30" t="s">
        <v>59</v>
      </c>
      <c r="B114" s="27">
        <v>1603000</v>
      </c>
      <c r="C114" s="28">
        <v>939101</v>
      </c>
      <c r="D114" s="28">
        <v>917025.66</v>
      </c>
      <c r="E114" s="29">
        <f t="shared" si="1"/>
        <v>97.649311415917992</v>
      </c>
    </row>
    <row r="115" spans="1:5" ht="12.9" customHeight="1" outlineLevel="2">
      <c r="A115" s="16" t="s">
        <v>61</v>
      </c>
      <c r="B115" s="13">
        <v>94118863</v>
      </c>
      <c r="C115" s="14">
        <v>63752155</v>
      </c>
      <c r="D115" s="14">
        <v>61320533.649999999</v>
      </c>
      <c r="E115" s="15">
        <f t="shared" si="1"/>
        <v>96.185820934209985</v>
      </c>
    </row>
    <row r="116" spans="1:5" ht="11.1" customHeight="1" outlineLevel="3">
      <c r="A116" s="30" t="s">
        <v>62</v>
      </c>
      <c r="B116" s="27">
        <v>94118863</v>
      </c>
      <c r="C116" s="28">
        <v>63752155</v>
      </c>
      <c r="D116" s="28">
        <v>61320533.649999999</v>
      </c>
      <c r="E116" s="29">
        <f t="shared" si="1"/>
        <v>96.185820934209985</v>
      </c>
    </row>
    <row r="117" spans="1:5" ht="11.1" customHeight="1" outlineLevel="2">
      <c r="A117" s="31" t="s">
        <v>63</v>
      </c>
      <c r="B117" s="27">
        <v>436320</v>
      </c>
      <c r="C117" s="28">
        <v>402040</v>
      </c>
      <c r="D117" s="28">
        <v>346648.1</v>
      </c>
      <c r="E117" s="29">
        <f t="shared" si="1"/>
        <v>86.222291314297081</v>
      </c>
    </row>
    <row r="118" spans="1:5" ht="12.9" customHeight="1" outlineLevel="1">
      <c r="A118" s="12" t="s">
        <v>64</v>
      </c>
      <c r="B118" s="13">
        <v>62754873</v>
      </c>
      <c r="C118" s="14">
        <v>62754873</v>
      </c>
      <c r="D118" s="14">
        <v>62754860.109999999</v>
      </c>
      <c r="E118" s="15">
        <f t="shared" si="1"/>
        <v>99.999979459762429</v>
      </c>
    </row>
    <row r="119" spans="1:5" ht="12.9" customHeight="1" outlineLevel="2">
      <c r="A119" s="16" t="s">
        <v>72</v>
      </c>
      <c r="B119" s="13">
        <v>62754873</v>
      </c>
      <c r="C119" s="14">
        <v>62754873</v>
      </c>
      <c r="D119" s="14">
        <v>62754860.109999999</v>
      </c>
      <c r="E119" s="15">
        <f t="shared" si="1"/>
        <v>99.999979459762429</v>
      </c>
    </row>
    <row r="120" spans="1:5" ht="11.1" customHeight="1" outlineLevel="3">
      <c r="A120" s="30" t="s">
        <v>78</v>
      </c>
      <c r="B120" s="27">
        <v>62754873</v>
      </c>
      <c r="C120" s="28">
        <v>62754873</v>
      </c>
      <c r="D120" s="28">
        <v>62754860.109999999</v>
      </c>
      <c r="E120" s="29">
        <f t="shared" si="1"/>
        <v>99.999979459762429</v>
      </c>
    </row>
    <row r="121" spans="1:5" ht="26.1" customHeight="1">
      <c r="A121" s="8" t="s">
        <v>20</v>
      </c>
      <c r="B121" s="9">
        <v>210880889</v>
      </c>
      <c r="C121" s="10">
        <v>133849544</v>
      </c>
      <c r="D121" s="10">
        <v>125485378.23999999</v>
      </c>
      <c r="E121" s="11">
        <f t="shared" si="1"/>
        <v>93.751068916603856</v>
      </c>
    </row>
    <row r="122" spans="1:5" ht="12.9" customHeight="1" outlineLevel="1">
      <c r="A122" s="12" t="s">
        <v>39</v>
      </c>
      <c r="B122" s="13">
        <v>210280889</v>
      </c>
      <c r="C122" s="14">
        <v>133249544</v>
      </c>
      <c r="D122" s="14">
        <v>124885378.23999999</v>
      </c>
      <c r="E122" s="15">
        <f t="shared" si="1"/>
        <v>93.72293104432687</v>
      </c>
    </row>
    <row r="123" spans="1:5" ht="12.9" customHeight="1" outlineLevel="2">
      <c r="A123" s="16" t="s">
        <v>40</v>
      </c>
      <c r="B123" s="13">
        <v>142169990</v>
      </c>
      <c r="C123" s="14">
        <v>88650374</v>
      </c>
      <c r="D123" s="14">
        <v>86039841.640000001</v>
      </c>
      <c r="E123" s="15">
        <f t="shared" si="1"/>
        <v>97.055249467983074</v>
      </c>
    </row>
    <row r="124" spans="1:5" ht="12.9" customHeight="1" outlineLevel="3">
      <c r="A124" s="17" t="s">
        <v>41</v>
      </c>
      <c r="B124" s="13">
        <v>116532777</v>
      </c>
      <c r="C124" s="14">
        <v>72638070</v>
      </c>
      <c r="D124" s="14">
        <v>70597362.230000004</v>
      </c>
      <c r="E124" s="15">
        <f t="shared" si="1"/>
        <v>97.190580958442325</v>
      </c>
    </row>
    <row r="125" spans="1:5" ht="11.1" customHeight="1" outlineLevel="4">
      <c r="A125" s="26" t="s">
        <v>42</v>
      </c>
      <c r="B125" s="27">
        <v>116532777</v>
      </c>
      <c r="C125" s="28">
        <v>72638070</v>
      </c>
      <c r="D125" s="28">
        <v>70597362.230000004</v>
      </c>
      <c r="E125" s="29">
        <f t="shared" si="1"/>
        <v>97.190580958442325</v>
      </c>
    </row>
    <row r="126" spans="1:5" ht="11.1" customHeight="1" outlineLevel="3">
      <c r="A126" s="30" t="s">
        <v>43</v>
      </c>
      <c r="B126" s="27">
        <v>25637213</v>
      </c>
      <c r="C126" s="28">
        <v>16012304</v>
      </c>
      <c r="D126" s="28">
        <v>15442479.41</v>
      </c>
      <c r="E126" s="29">
        <f t="shared" si="1"/>
        <v>96.441332927478769</v>
      </c>
    </row>
    <row r="127" spans="1:5" ht="12.9" customHeight="1" outlineLevel="2">
      <c r="A127" s="16" t="s">
        <v>44</v>
      </c>
      <c r="B127" s="13">
        <v>25150442</v>
      </c>
      <c r="C127" s="14">
        <v>14887130</v>
      </c>
      <c r="D127" s="14">
        <v>9875715.9499999993</v>
      </c>
      <c r="E127" s="15">
        <f t="shared" si="1"/>
        <v>66.337272194170396</v>
      </c>
    </row>
    <row r="128" spans="1:5" ht="11.1" customHeight="1" outlineLevel="3">
      <c r="A128" s="30" t="s">
        <v>45</v>
      </c>
      <c r="B128" s="27">
        <v>807115</v>
      </c>
      <c r="C128" s="28">
        <v>638927</v>
      </c>
      <c r="D128" s="28">
        <v>533902.89</v>
      </c>
      <c r="E128" s="29">
        <f t="shared" si="1"/>
        <v>83.562424189304892</v>
      </c>
    </row>
    <row r="129" spans="1:5" ht="11.1" customHeight="1" outlineLevel="3">
      <c r="A129" s="30" t="s">
        <v>47</v>
      </c>
      <c r="B129" s="27">
        <v>6501454</v>
      </c>
      <c r="C129" s="28">
        <v>4660780</v>
      </c>
      <c r="D129" s="28">
        <v>2052572.11</v>
      </c>
      <c r="E129" s="29">
        <f t="shared" si="1"/>
        <v>44.039240427567918</v>
      </c>
    </row>
    <row r="130" spans="1:5" ht="12.9" customHeight="1" outlineLevel="3">
      <c r="A130" s="17" t="s">
        <v>49</v>
      </c>
      <c r="B130" s="13">
        <v>16041873</v>
      </c>
      <c r="C130" s="14">
        <v>8887423</v>
      </c>
      <c r="D130" s="14">
        <v>6991640.9500000002</v>
      </c>
      <c r="E130" s="15">
        <f t="shared" si="1"/>
        <v>78.668934178107648</v>
      </c>
    </row>
    <row r="131" spans="1:5" ht="11.1" customHeight="1" outlineLevel="4">
      <c r="A131" s="26" t="s">
        <v>50</v>
      </c>
      <c r="B131" s="27">
        <v>7853147</v>
      </c>
      <c r="C131" s="28">
        <v>4895050</v>
      </c>
      <c r="D131" s="28">
        <v>4127562.32</v>
      </c>
      <c r="E131" s="29">
        <f t="shared" si="1"/>
        <v>84.321147281437376</v>
      </c>
    </row>
    <row r="132" spans="1:5" ht="11.1" customHeight="1" outlineLevel="4">
      <c r="A132" s="26" t="s">
        <v>51</v>
      </c>
      <c r="B132" s="27">
        <v>270560</v>
      </c>
      <c r="C132" s="28">
        <v>143793</v>
      </c>
      <c r="D132" s="28">
        <v>93527.23</v>
      </c>
      <c r="E132" s="29">
        <f t="shared" si="1"/>
        <v>65.042964539303028</v>
      </c>
    </row>
    <row r="133" spans="1:5" ht="11.1" customHeight="1" outlineLevel="4">
      <c r="A133" s="26" t="s">
        <v>52</v>
      </c>
      <c r="B133" s="27">
        <v>6202368</v>
      </c>
      <c r="C133" s="28">
        <v>2864794</v>
      </c>
      <c r="D133" s="28">
        <v>1918075.13</v>
      </c>
      <c r="E133" s="29">
        <f t="shared" si="1"/>
        <v>66.953335213631419</v>
      </c>
    </row>
    <row r="134" spans="1:5" ht="11.1" customHeight="1" outlineLevel="4">
      <c r="A134" s="26" t="s">
        <v>53</v>
      </c>
      <c r="B134" s="27">
        <v>1163721</v>
      </c>
      <c r="C134" s="28">
        <v>704667</v>
      </c>
      <c r="D134" s="28">
        <v>616587.06999999995</v>
      </c>
      <c r="E134" s="29">
        <f t="shared" si="1"/>
        <v>87.500488883401658</v>
      </c>
    </row>
    <row r="135" spans="1:5" ht="11.1" customHeight="1" outlineLevel="4">
      <c r="A135" s="26" t="s">
        <v>54</v>
      </c>
      <c r="B135" s="27">
        <v>552077</v>
      </c>
      <c r="C135" s="28">
        <v>279119</v>
      </c>
      <c r="D135" s="28">
        <v>235889.2</v>
      </c>
      <c r="E135" s="29">
        <f t="shared" ref="E135:E198" si="2">SUM(D135)/C135*100</f>
        <v>84.512053998473775</v>
      </c>
    </row>
    <row r="136" spans="1:5" ht="26.1" customHeight="1" outlineLevel="3">
      <c r="A136" s="17" t="s">
        <v>55</v>
      </c>
      <c r="B136" s="13">
        <v>1800000</v>
      </c>
      <c r="C136" s="14">
        <v>700000</v>
      </c>
      <c r="D136" s="14">
        <v>297600</v>
      </c>
      <c r="E136" s="15">
        <f t="shared" si="2"/>
        <v>42.514285714285712</v>
      </c>
    </row>
    <row r="137" spans="1:5" ht="11.1" customHeight="1" outlineLevel="4">
      <c r="A137" s="26" t="s">
        <v>57</v>
      </c>
      <c r="B137" s="27">
        <v>1800000</v>
      </c>
      <c r="C137" s="28">
        <v>700000</v>
      </c>
      <c r="D137" s="28">
        <v>297600</v>
      </c>
      <c r="E137" s="29">
        <f t="shared" si="2"/>
        <v>42.514285714285712</v>
      </c>
    </row>
    <row r="138" spans="1:5" ht="12.9" customHeight="1" outlineLevel="2">
      <c r="A138" s="16" t="s">
        <v>58</v>
      </c>
      <c r="B138" s="13">
        <v>42960457</v>
      </c>
      <c r="C138" s="14">
        <v>29712040</v>
      </c>
      <c r="D138" s="14">
        <v>28969820.649999999</v>
      </c>
      <c r="E138" s="15">
        <f t="shared" si="2"/>
        <v>97.50195762391273</v>
      </c>
    </row>
    <row r="139" spans="1:5" ht="11.1" customHeight="1" outlineLevel="3">
      <c r="A139" s="30" t="s">
        <v>59</v>
      </c>
      <c r="B139" s="27">
        <v>42960457</v>
      </c>
      <c r="C139" s="28">
        <v>29712040</v>
      </c>
      <c r="D139" s="28">
        <v>28969820.649999999</v>
      </c>
      <c r="E139" s="29">
        <f t="shared" si="2"/>
        <v>97.50195762391273</v>
      </c>
    </row>
    <row r="140" spans="1:5" ht="12.9" customHeight="1" outlineLevel="1">
      <c r="A140" s="12" t="s">
        <v>64</v>
      </c>
      <c r="B140" s="13">
        <v>600000</v>
      </c>
      <c r="C140" s="14">
        <v>600000</v>
      </c>
      <c r="D140" s="14">
        <v>600000</v>
      </c>
      <c r="E140" s="15">
        <f t="shared" si="2"/>
        <v>100</v>
      </c>
    </row>
    <row r="141" spans="1:5" ht="12.9" customHeight="1" outlineLevel="2">
      <c r="A141" s="16" t="s">
        <v>65</v>
      </c>
      <c r="B141" s="13">
        <v>600000</v>
      </c>
      <c r="C141" s="14">
        <v>600000</v>
      </c>
      <c r="D141" s="14">
        <v>600000</v>
      </c>
      <c r="E141" s="15">
        <f t="shared" si="2"/>
        <v>100</v>
      </c>
    </row>
    <row r="142" spans="1:5" ht="11.1" customHeight="1" outlineLevel="3">
      <c r="A142" s="30" t="s">
        <v>66</v>
      </c>
      <c r="B142" s="27">
        <v>600000</v>
      </c>
      <c r="C142" s="28">
        <v>600000</v>
      </c>
      <c r="D142" s="28">
        <v>600000</v>
      </c>
      <c r="E142" s="29">
        <f t="shared" si="2"/>
        <v>100</v>
      </c>
    </row>
    <row r="143" spans="1:5" ht="12.9" customHeight="1">
      <c r="A143" s="8" t="s">
        <v>21</v>
      </c>
      <c r="B143" s="9">
        <v>178403025</v>
      </c>
      <c r="C143" s="10">
        <v>110335887</v>
      </c>
      <c r="D143" s="10">
        <v>102004818.31999999</v>
      </c>
      <c r="E143" s="11">
        <f t="shared" si="2"/>
        <v>92.449357224997868</v>
      </c>
    </row>
    <row r="144" spans="1:5" ht="12.9" customHeight="1" outlineLevel="1">
      <c r="A144" s="12" t="s">
        <v>39</v>
      </c>
      <c r="B144" s="13">
        <v>174873304</v>
      </c>
      <c r="C144" s="14">
        <v>106806166</v>
      </c>
      <c r="D144" s="14">
        <v>100965219.31999999</v>
      </c>
      <c r="E144" s="15">
        <f t="shared" si="2"/>
        <v>94.531264533922126</v>
      </c>
    </row>
    <row r="145" spans="1:5" ht="12.9" customHeight="1" outlineLevel="2">
      <c r="A145" s="16" t="s">
        <v>40</v>
      </c>
      <c r="B145" s="13">
        <v>126308073</v>
      </c>
      <c r="C145" s="14">
        <v>75346681</v>
      </c>
      <c r="D145" s="14">
        <v>74635636.609999999</v>
      </c>
      <c r="E145" s="15">
        <f t="shared" si="2"/>
        <v>99.056302971062522</v>
      </c>
    </row>
    <row r="146" spans="1:5" ht="12.9" customHeight="1" outlineLevel="3">
      <c r="A146" s="17" t="s">
        <v>41</v>
      </c>
      <c r="B146" s="13">
        <v>104394542</v>
      </c>
      <c r="C146" s="14">
        <v>61738962</v>
      </c>
      <c r="D146" s="14">
        <v>61182327.950000003</v>
      </c>
      <c r="E146" s="15">
        <f t="shared" si="2"/>
        <v>99.098407177626342</v>
      </c>
    </row>
    <row r="147" spans="1:5" ht="11.1" customHeight="1" outlineLevel="4">
      <c r="A147" s="26" t="s">
        <v>42</v>
      </c>
      <c r="B147" s="27">
        <v>104394542</v>
      </c>
      <c r="C147" s="28">
        <v>61738962</v>
      </c>
      <c r="D147" s="28">
        <v>61182327.950000003</v>
      </c>
      <c r="E147" s="29">
        <f t="shared" si="2"/>
        <v>99.098407177626342</v>
      </c>
    </row>
    <row r="148" spans="1:5" ht="11.1" customHeight="1" outlineLevel="3">
      <c r="A148" s="30" t="s">
        <v>43</v>
      </c>
      <c r="B148" s="27">
        <v>21913531</v>
      </c>
      <c r="C148" s="28">
        <v>13607719</v>
      </c>
      <c r="D148" s="28">
        <v>13453308.66</v>
      </c>
      <c r="E148" s="29">
        <f t="shared" si="2"/>
        <v>98.865273893442392</v>
      </c>
    </row>
    <row r="149" spans="1:5" ht="12.9" customHeight="1" outlineLevel="2">
      <c r="A149" s="16" t="s">
        <v>44</v>
      </c>
      <c r="B149" s="13">
        <v>41180520</v>
      </c>
      <c r="C149" s="14">
        <v>26574774</v>
      </c>
      <c r="D149" s="14">
        <v>21494694.850000001</v>
      </c>
      <c r="E149" s="15">
        <f t="shared" si="2"/>
        <v>80.883829341314438</v>
      </c>
    </row>
    <row r="150" spans="1:5" ht="11.1" customHeight="1" outlineLevel="3">
      <c r="A150" s="30" t="s">
        <v>45</v>
      </c>
      <c r="B150" s="27">
        <v>2003032</v>
      </c>
      <c r="C150" s="28">
        <v>1068032</v>
      </c>
      <c r="D150" s="28">
        <v>477369.59999999998</v>
      </c>
      <c r="E150" s="29">
        <f t="shared" si="2"/>
        <v>44.696188878235851</v>
      </c>
    </row>
    <row r="151" spans="1:5" ht="11.1" customHeight="1" outlineLevel="3">
      <c r="A151" s="30" t="s">
        <v>47</v>
      </c>
      <c r="B151" s="27">
        <v>15503409</v>
      </c>
      <c r="C151" s="28">
        <v>10016985</v>
      </c>
      <c r="D151" s="28">
        <v>7612139.7699999996</v>
      </c>
      <c r="E151" s="29">
        <f t="shared" si="2"/>
        <v>75.992324736435151</v>
      </c>
    </row>
    <row r="152" spans="1:5" ht="11.1" customHeight="1" outlineLevel="3">
      <c r="A152" s="30" t="s">
        <v>48</v>
      </c>
      <c r="B152" s="27">
        <v>3035000</v>
      </c>
      <c r="C152" s="28">
        <v>2803580</v>
      </c>
      <c r="D152" s="28">
        <v>2622082.44</v>
      </c>
      <c r="E152" s="29">
        <f t="shared" si="2"/>
        <v>93.526221473972555</v>
      </c>
    </row>
    <row r="153" spans="1:5" ht="12.9" customHeight="1" outlineLevel="3">
      <c r="A153" s="17" t="s">
        <v>49</v>
      </c>
      <c r="B153" s="13">
        <v>16076039</v>
      </c>
      <c r="C153" s="14">
        <v>9005942</v>
      </c>
      <c r="D153" s="14">
        <v>8697661.0099999998</v>
      </c>
      <c r="E153" s="15">
        <f t="shared" si="2"/>
        <v>96.576915663014489</v>
      </c>
    </row>
    <row r="154" spans="1:5" ht="11.1" customHeight="1" outlineLevel="4">
      <c r="A154" s="26" t="s">
        <v>50</v>
      </c>
      <c r="B154" s="27">
        <v>4546910</v>
      </c>
      <c r="C154" s="28">
        <v>2706379</v>
      </c>
      <c r="D154" s="28">
        <v>2683703.84</v>
      </c>
      <c r="E154" s="29">
        <f t="shared" si="2"/>
        <v>99.162158736821411</v>
      </c>
    </row>
    <row r="155" spans="1:5" ht="11.1" customHeight="1" outlineLevel="4">
      <c r="A155" s="26" t="s">
        <v>51</v>
      </c>
      <c r="B155" s="27">
        <v>581687</v>
      </c>
      <c r="C155" s="28">
        <v>335531</v>
      </c>
      <c r="D155" s="28">
        <v>283747.15000000002</v>
      </c>
      <c r="E155" s="29">
        <f t="shared" si="2"/>
        <v>84.566597423188924</v>
      </c>
    </row>
    <row r="156" spans="1:5" ht="11.1" customHeight="1" outlineLevel="4">
      <c r="A156" s="26" t="s">
        <v>52</v>
      </c>
      <c r="B156" s="27">
        <v>7541123</v>
      </c>
      <c r="C156" s="28">
        <v>4056617</v>
      </c>
      <c r="D156" s="28">
        <v>3918329.17</v>
      </c>
      <c r="E156" s="29">
        <f t="shared" si="2"/>
        <v>96.591055305442936</v>
      </c>
    </row>
    <row r="157" spans="1:5" ht="11.1" customHeight="1" outlineLevel="4">
      <c r="A157" s="26" t="s">
        <v>53</v>
      </c>
      <c r="B157" s="27">
        <v>2567635</v>
      </c>
      <c r="C157" s="28">
        <v>1785059</v>
      </c>
      <c r="D157" s="28">
        <v>1769768.12</v>
      </c>
      <c r="E157" s="29">
        <f t="shared" si="2"/>
        <v>99.143396380735879</v>
      </c>
    </row>
    <row r="158" spans="1:5" ht="11.1" customHeight="1" outlineLevel="4">
      <c r="A158" s="26" t="s">
        <v>54</v>
      </c>
      <c r="B158" s="27">
        <v>838684</v>
      </c>
      <c r="C158" s="28">
        <v>122356</v>
      </c>
      <c r="D158" s="28">
        <v>42112.73</v>
      </c>
      <c r="E158" s="29">
        <f t="shared" si="2"/>
        <v>34.418197718133975</v>
      </c>
    </row>
    <row r="159" spans="1:5" ht="26.1" customHeight="1" outlineLevel="3">
      <c r="A159" s="17" t="s">
        <v>55</v>
      </c>
      <c r="B159" s="13">
        <v>4563040</v>
      </c>
      <c r="C159" s="14">
        <v>3680235</v>
      </c>
      <c r="D159" s="14">
        <v>2085442.03</v>
      </c>
      <c r="E159" s="15">
        <f t="shared" si="2"/>
        <v>56.666001763474348</v>
      </c>
    </row>
    <row r="160" spans="1:5" ht="11.1" customHeight="1" outlineLevel="4">
      <c r="A160" s="26" t="s">
        <v>57</v>
      </c>
      <c r="B160" s="27">
        <v>4563040</v>
      </c>
      <c r="C160" s="28">
        <v>3680235</v>
      </c>
      <c r="D160" s="28">
        <v>2085442.03</v>
      </c>
      <c r="E160" s="29">
        <f t="shared" si="2"/>
        <v>56.666001763474348</v>
      </c>
    </row>
    <row r="161" spans="1:5" ht="12.9" customHeight="1" outlineLevel="2">
      <c r="A161" s="16" t="s">
        <v>61</v>
      </c>
      <c r="B161" s="13">
        <v>7000000</v>
      </c>
      <c r="C161" s="14">
        <v>4500000</v>
      </c>
      <c r="D161" s="14">
        <v>4483000</v>
      </c>
      <c r="E161" s="15">
        <f t="shared" si="2"/>
        <v>99.62222222222222</v>
      </c>
    </row>
    <row r="162" spans="1:5" ht="11.1" customHeight="1" outlineLevel="3">
      <c r="A162" s="30" t="s">
        <v>62</v>
      </c>
      <c r="B162" s="27">
        <v>7000000</v>
      </c>
      <c r="C162" s="28">
        <v>4500000</v>
      </c>
      <c r="D162" s="28">
        <v>4483000</v>
      </c>
      <c r="E162" s="29">
        <f t="shared" si="2"/>
        <v>99.62222222222222</v>
      </c>
    </row>
    <row r="163" spans="1:5" ht="11.1" customHeight="1" outlineLevel="2">
      <c r="A163" s="31" t="s">
        <v>63</v>
      </c>
      <c r="B163" s="27">
        <v>384711</v>
      </c>
      <c r="C163" s="28">
        <v>384711</v>
      </c>
      <c r="D163" s="28">
        <v>351887.86</v>
      </c>
      <c r="E163" s="29">
        <f t="shared" si="2"/>
        <v>91.468104629189185</v>
      </c>
    </row>
    <row r="164" spans="1:5" ht="12.9" customHeight="1" outlineLevel="1">
      <c r="A164" s="12" t="s">
        <v>64</v>
      </c>
      <c r="B164" s="13">
        <v>3529721</v>
      </c>
      <c r="C164" s="14">
        <v>3529721</v>
      </c>
      <c r="D164" s="14">
        <v>1039599</v>
      </c>
      <c r="E164" s="15">
        <f t="shared" si="2"/>
        <v>29.452724450459399</v>
      </c>
    </row>
    <row r="165" spans="1:5" ht="12.9" customHeight="1" outlineLevel="2">
      <c r="A165" s="16" t="s">
        <v>65</v>
      </c>
      <c r="B165" s="13">
        <v>3529721</v>
      </c>
      <c r="C165" s="14">
        <v>3529721</v>
      </c>
      <c r="D165" s="14">
        <v>1039599</v>
      </c>
      <c r="E165" s="15">
        <f t="shared" si="2"/>
        <v>29.452724450459399</v>
      </c>
    </row>
    <row r="166" spans="1:5" ht="11.1" customHeight="1" outlineLevel="3">
      <c r="A166" s="30" t="s">
        <v>66</v>
      </c>
      <c r="B166" s="27">
        <v>3529721</v>
      </c>
      <c r="C166" s="28">
        <v>3529721</v>
      </c>
      <c r="D166" s="28">
        <v>1039599</v>
      </c>
      <c r="E166" s="29">
        <f t="shared" si="2"/>
        <v>29.452724450459399</v>
      </c>
    </row>
    <row r="167" spans="1:5" ht="12.9" customHeight="1">
      <c r="A167" s="8" t="s">
        <v>23</v>
      </c>
      <c r="B167" s="9">
        <v>1450747199</v>
      </c>
      <c r="C167" s="10">
        <v>1130232459</v>
      </c>
      <c r="D167" s="10">
        <v>751610588.98000002</v>
      </c>
      <c r="E167" s="11">
        <f t="shared" si="2"/>
        <v>66.500531195591861</v>
      </c>
    </row>
    <row r="168" spans="1:5" ht="12.9" customHeight="1" outlineLevel="1">
      <c r="A168" s="12" t="s">
        <v>39</v>
      </c>
      <c r="B168" s="13">
        <v>494169044</v>
      </c>
      <c r="C168" s="14">
        <v>384985764</v>
      </c>
      <c r="D168" s="14">
        <v>269731103.25</v>
      </c>
      <c r="E168" s="15">
        <f t="shared" si="2"/>
        <v>70.062617497201799</v>
      </c>
    </row>
    <row r="169" spans="1:5" ht="12.9" customHeight="1" outlineLevel="2">
      <c r="A169" s="16" t="s">
        <v>40</v>
      </c>
      <c r="B169" s="13">
        <v>31473841</v>
      </c>
      <c r="C169" s="14">
        <v>18375171</v>
      </c>
      <c r="D169" s="14">
        <v>18300390.43</v>
      </c>
      <c r="E169" s="15">
        <f t="shared" si="2"/>
        <v>99.593034698833549</v>
      </c>
    </row>
    <row r="170" spans="1:5" ht="12.9" customHeight="1" outlineLevel="3">
      <c r="A170" s="17" t="s">
        <v>41</v>
      </c>
      <c r="B170" s="13">
        <v>25817049</v>
      </c>
      <c r="C170" s="14">
        <v>15072880</v>
      </c>
      <c r="D170" s="14">
        <v>15048602.26</v>
      </c>
      <c r="E170" s="15">
        <f t="shared" si="2"/>
        <v>99.838930980675229</v>
      </c>
    </row>
    <row r="171" spans="1:5" ht="11.1" customHeight="1" outlineLevel="4">
      <c r="A171" s="26" t="s">
        <v>42</v>
      </c>
      <c r="B171" s="27">
        <v>25817049</v>
      </c>
      <c r="C171" s="28">
        <v>15072880</v>
      </c>
      <c r="D171" s="28">
        <v>15048602.26</v>
      </c>
      <c r="E171" s="29">
        <f t="shared" si="2"/>
        <v>99.838930980675229</v>
      </c>
    </row>
    <row r="172" spans="1:5" ht="11.1" customHeight="1" outlineLevel="3">
      <c r="A172" s="30" t="s">
        <v>43</v>
      </c>
      <c r="B172" s="27">
        <v>5656792</v>
      </c>
      <c r="C172" s="28">
        <v>3302291</v>
      </c>
      <c r="D172" s="28">
        <v>3251788.17</v>
      </c>
      <c r="E172" s="29">
        <f t="shared" si="2"/>
        <v>98.470672935849691</v>
      </c>
    </row>
    <row r="173" spans="1:5" ht="12.9" customHeight="1" outlineLevel="2">
      <c r="A173" s="16" t="s">
        <v>44</v>
      </c>
      <c r="B173" s="13">
        <v>50393521</v>
      </c>
      <c r="C173" s="14">
        <v>36093364</v>
      </c>
      <c r="D173" s="14">
        <v>11105257.48</v>
      </c>
      <c r="E173" s="15">
        <f t="shared" si="2"/>
        <v>30.768141977566849</v>
      </c>
    </row>
    <row r="174" spans="1:5" ht="11.1" customHeight="1" outlineLevel="3">
      <c r="A174" s="30" t="s">
        <v>45</v>
      </c>
      <c r="B174" s="27">
        <v>4940652</v>
      </c>
      <c r="C174" s="28">
        <v>4814875</v>
      </c>
      <c r="D174" s="28">
        <v>551745.6</v>
      </c>
      <c r="E174" s="29">
        <f t="shared" si="2"/>
        <v>11.459188452452036</v>
      </c>
    </row>
    <row r="175" spans="1:5" ht="11.1" customHeight="1" outlineLevel="3">
      <c r="A175" s="30" t="s">
        <v>47</v>
      </c>
      <c r="B175" s="27">
        <v>43777031</v>
      </c>
      <c r="C175" s="28">
        <v>30079831</v>
      </c>
      <c r="D175" s="28">
        <v>9936878.7400000002</v>
      </c>
      <c r="E175" s="29">
        <f t="shared" si="2"/>
        <v>33.03502183905222</v>
      </c>
    </row>
    <row r="176" spans="1:5" ht="11.1" customHeight="1" outlineLevel="3">
      <c r="A176" s="30" t="s">
        <v>48</v>
      </c>
      <c r="B176" s="27">
        <v>335298</v>
      </c>
      <c r="C176" s="28">
        <v>335298</v>
      </c>
      <c r="D176" s="28">
        <v>75075.06</v>
      </c>
      <c r="E176" s="29">
        <f t="shared" si="2"/>
        <v>22.390548109442943</v>
      </c>
    </row>
    <row r="177" spans="1:5" ht="12.9" customHeight="1" outlineLevel="3">
      <c r="A177" s="17" t="s">
        <v>49</v>
      </c>
      <c r="B177" s="13">
        <v>1190540</v>
      </c>
      <c r="C177" s="14">
        <v>713360</v>
      </c>
      <c r="D177" s="14">
        <v>533708.07999999996</v>
      </c>
      <c r="E177" s="15">
        <f t="shared" si="2"/>
        <v>74.816092856341811</v>
      </c>
    </row>
    <row r="178" spans="1:5" ht="11.1" customHeight="1" outlineLevel="4">
      <c r="A178" s="26" t="s">
        <v>51</v>
      </c>
      <c r="B178" s="27">
        <v>24732</v>
      </c>
      <c r="C178" s="28">
        <v>14432</v>
      </c>
      <c r="D178" s="28">
        <v>8758.8700000000008</v>
      </c>
      <c r="E178" s="29">
        <f t="shared" si="2"/>
        <v>60.690618070953441</v>
      </c>
    </row>
    <row r="179" spans="1:5" ht="11.1" customHeight="1" outlineLevel="4">
      <c r="A179" s="26" t="s">
        <v>52</v>
      </c>
      <c r="B179" s="27">
        <v>598636</v>
      </c>
      <c r="C179" s="28">
        <v>349136</v>
      </c>
      <c r="D179" s="28">
        <v>286539.84000000003</v>
      </c>
      <c r="E179" s="29">
        <f t="shared" si="2"/>
        <v>82.071124146464427</v>
      </c>
    </row>
    <row r="180" spans="1:5" ht="11.1" customHeight="1" outlineLevel="4">
      <c r="A180" s="26" t="s">
        <v>53</v>
      </c>
      <c r="B180" s="27">
        <v>557733</v>
      </c>
      <c r="C180" s="28">
        <v>344303</v>
      </c>
      <c r="D180" s="28">
        <v>233709.57</v>
      </c>
      <c r="E180" s="29">
        <f t="shared" si="2"/>
        <v>67.879039683069848</v>
      </c>
    </row>
    <row r="181" spans="1:5" ht="11.1" customHeight="1" outlineLevel="4">
      <c r="A181" s="26" t="s">
        <v>54</v>
      </c>
      <c r="B181" s="27">
        <v>9439</v>
      </c>
      <c r="C181" s="28">
        <v>5489</v>
      </c>
      <c r="D181" s="28">
        <v>4699.8</v>
      </c>
      <c r="E181" s="29">
        <f t="shared" si="2"/>
        <v>85.622153397704508</v>
      </c>
    </row>
    <row r="182" spans="1:5" ht="26.1" customHeight="1" outlineLevel="3">
      <c r="A182" s="17" t="s">
        <v>55</v>
      </c>
      <c r="B182" s="13">
        <v>150000</v>
      </c>
      <c r="C182" s="14">
        <v>150000</v>
      </c>
      <c r="D182" s="14">
        <v>7850</v>
      </c>
      <c r="E182" s="15">
        <f t="shared" si="2"/>
        <v>5.2333333333333334</v>
      </c>
    </row>
    <row r="183" spans="1:5" ht="11.1" customHeight="1" outlineLevel="4">
      <c r="A183" s="26" t="s">
        <v>57</v>
      </c>
      <c r="B183" s="27">
        <v>150000</v>
      </c>
      <c r="C183" s="28">
        <v>150000</v>
      </c>
      <c r="D183" s="28">
        <v>7850</v>
      </c>
      <c r="E183" s="29">
        <f t="shared" si="2"/>
        <v>5.2333333333333334</v>
      </c>
    </row>
    <row r="184" spans="1:5" ht="12.9" customHeight="1" outlineLevel="2">
      <c r="A184" s="16" t="s">
        <v>58</v>
      </c>
      <c r="B184" s="13">
        <v>412218318</v>
      </c>
      <c r="C184" s="14">
        <v>330433865</v>
      </c>
      <c r="D184" s="14">
        <v>240294028.69</v>
      </c>
      <c r="E184" s="15">
        <f t="shared" si="2"/>
        <v>72.720763257724812</v>
      </c>
    </row>
    <row r="185" spans="1:5" ht="11.1" customHeight="1" outlineLevel="3">
      <c r="A185" s="30" t="s">
        <v>59</v>
      </c>
      <c r="B185" s="27">
        <v>412218318</v>
      </c>
      <c r="C185" s="28">
        <v>330433865</v>
      </c>
      <c r="D185" s="28">
        <v>240294028.69</v>
      </c>
      <c r="E185" s="29">
        <f t="shared" si="2"/>
        <v>72.720763257724812</v>
      </c>
    </row>
    <row r="186" spans="1:5" ht="11.1" customHeight="1" outlineLevel="2">
      <c r="A186" s="31" t="s">
        <v>63</v>
      </c>
      <c r="B186" s="27">
        <v>83364</v>
      </c>
      <c r="C186" s="28">
        <v>83364</v>
      </c>
      <c r="D186" s="28">
        <v>31426.65</v>
      </c>
      <c r="E186" s="29">
        <f t="shared" si="2"/>
        <v>37.698107096588458</v>
      </c>
    </row>
    <row r="187" spans="1:5" ht="12.9" customHeight="1" outlineLevel="1">
      <c r="A187" s="12" t="s">
        <v>64</v>
      </c>
      <c r="B187" s="13">
        <v>956578155</v>
      </c>
      <c r="C187" s="14">
        <v>745246695</v>
      </c>
      <c r="D187" s="14">
        <v>481879485.73000002</v>
      </c>
      <c r="E187" s="15">
        <f t="shared" si="2"/>
        <v>64.660398893818652</v>
      </c>
    </row>
    <row r="188" spans="1:5" ht="12.9" customHeight="1" outlineLevel="2">
      <c r="A188" s="16" t="s">
        <v>65</v>
      </c>
      <c r="B188" s="13">
        <v>331676000</v>
      </c>
      <c r="C188" s="14">
        <v>216772290</v>
      </c>
      <c r="D188" s="14">
        <v>18020265.440000001</v>
      </c>
      <c r="E188" s="15">
        <f t="shared" si="2"/>
        <v>8.3129930675179953</v>
      </c>
    </row>
    <row r="189" spans="1:5" ht="12.9" customHeight="1" outlineLevel="3">
      <c r="A189" s="17" t="s">
        <v>79</v>
      </c>
      <c r="B189" s="13">
        <v>331606110</v>
      </c>
      <c r="C189" s="14">
        <v>216702400</v>
      </c>
      <c r="D189" s="14">
        <v>18020265.440000001</v>
      </c>
      <c r="E189" s="15">
        <f t="shared" si="2"/>
        <v>8.315674141126264</v>
      </c>
    </row>
    <row r="190" spans="1:5" ht="11.1" customHeight="1" outlineLevel="4">
      <c r="A190" s="26" t="s">
        <v>80</v>
      </c>
      <c r="B190" s="27">
        <v>251586650</v>
      </c>
      <c r="C190" s="28">
        <v>176706400</v>
      </c>
      <c r="D190" s="28">
        <v>15150348.92</v>
      </c>
      <c r="E190" s="29">
        <f t="shared" si="2"/>
        <v>8.5737409171371262</v>
      </c>
    </row>
    <row r="191" spans="1:5" ht="11.1" customHeight="1" outlineLevel="4">
      <c r="A191" s="26" t="s">
        <v>81</v>
      </c>
      <c r="B191" s="27">
        <v>80019460</v>
      </c>
      <c r="C191" s="28">
        <v>39996000</v>
      </c>
      <c r="D191" s="28">
        <v>2869916.52</v>
      </c>
      <c r="E191" s="29">
        <f t="shared" si="2"/>
        <v>7.1755088508850884</v>
      </c>
    </row>
    <row r="192" spans="1:5" ht="12.9" customHeight="1" outlineLevel="3">
      <c r="A192" s="17" t="s">
        <v>70</v>
      </c>
      <c r="B192" s="13">
        <v>69890</v>
      </c>
      <c r="C192" s="14">
        <v>69890</v>
      </c>
      <c r="D192" s="18"/>
      <c r="E192" s="19">
        <f t="shared" si="2"/>
        <v>0</v>
      </c>
    </row>
    <row r="193" spans="1:5" ht="11.1" customHeight="1" outlineLevel="4">
      <c r="A193" s="26" t="s">
        <v>82</v>
      </c>
      <c r="B193" s="27">
        <v>53500</v>
      </c>
      <c r="C193" s="28">
        <v>53500</v>
      </c>
      <c r="D193" s="32"/>
      <c r="E193" s="33">
        <f t="shared" si="2"/>
        <v>0</v>
      </c>
    </row>
    <row r="194" spans="1:5" ht="11.1" customHeight="1" outlineLevel="4">
      <c r="A194" s="26" t="s">
        <v>71</v>
      </c>
      <c r="B194" s="27">
        <v>16390</v>
      </c>
      <c r="C194" s="28">
        <v>16390</v>
      </c>
      <c r="D194" s="32"/>
      <c r="E194" s="33">
        <f t="shared" si="2"/>
        <v>0</v>
      </c>
    </row>
    <row r="195" spans="1:5" ht="12.9" customHeight="1" outlineLevel="2">
      <c r="A195" s="16" t="s">
        <v>72</v>
      </c>
      <c r="B195" s="13">
        <v>624902155</v>
      </c>
      <c r="C195" s="14">
        <v>528474405</v>
      </c>
      <c r="D195" s="14">
        <v>463859220.29000002</v>
      </c>
      <c r="E195" s="15">
        <f t="shared" si="2"/>
        <v>87.773261278377333</v>
      </c>
    </row>
    <row r="196" spans="1:5" ht="11.1" customHeight="1" outlineLevel="3">
      <c r="A196" s="30" t="s">
        <v>73</v>
      </c>
      <c r="B196" s="27">
        <v>624902155</v>
      </c>
      <c r="C196" s="28">
        <v>528474405</v>
      </c>
      <c r="D196" s="28">
        <v>463859220.29000002</v>
      </c>
      <c r="E196" s="29">
        <f t="shared" si="2"/>
        <v>87.773261278377333</v>
      </c>
    </row>
    <row r="197" spans="1:5" ht="26.1" customHeight="1">
      <c r="A197" s="8" t="s">
        <v>24</v>
      </c>
      <c r="B197" s="9">
        <v>68132043</v>
      </c>
      <c r="C197" s="10">
        <v>20901024</v>
      </c>
      <c r="D197" s="10">
        <v>16319732.560000001</v>
      </c>
      <c r="E197" s="11">
        <f t="shared" si="2"/>
        <v>78.081019188342154</v>
      </c>
    </row>
    <row r="198" spans="1:5" ht="12.9" customHeight="1" outlineLevel="1">
      <c r="A198" s="12" t="s">
        <v>39</v>
      </c>
      <c r="B198" s="13">
        <v>29985043</v>
      </c>
      <c r="C198" s="14">
        <v>15476024</v>
      </c>
      <c r="D198" s="14">
        <v>13876326.18</v>
      </c>
      <c r="E198" s="15">
        <f t="shared" si="2"/>
        <v>89.663379819002614</v>
      </c>
    </row>
    <row r="199" spans="1:5" ht="12.9" customHeight="1" outlineLevel="2">
      <c r="A199" s="16" t="s">
        <v>40</v>
      </c>
      <c r="B199" s="13">
        <v>6458683</v>
      </c>
      <c r="C199" s="14">
        <v>3729016</v>
      </c>
      <c r="D199" s="14">
        <v>3668205.25</v>
      </c>
      <c r="E199" s="15">
        <f t="shared" ref="E199:E262" si="3">SUM(D199)/C199*100</f>
        <v>98.369254784640233</v>
      </c>
    </row>
    <row r="200" spans="1:5" ht="12.9" customHeight="1" outlineLevel="3">
      <c r="A200" s="17" t="s">
        <v>41</v>
      </c>
      <c r="B200" s="13">
        <v>5418393</v>
      </c>
      <c r="C200" s="14">
        <v>3128393</v>
      </c>
      <c r="D200" s="14">
        <v>3083606.29</v>
      </c>
      <c r="E200" s="15">
        <f t="shared" si="3"/>
        <v>98.568379676082898</v>
      </c>
    </row>
    <row r="201" spans="1:5" ht="11.1" customHeight="1" outlineLevel="4">
      <c r="A201" s="26" t="s">
        <v>42</v>
      </c>
      <c r="B201" s="27">
        <v>5418393</v>
      </c>
      <c r="C201" s="28">
        <v>3128393</v>
      </c>
      <c r="D201" s="28">
        <v>3083606.29</v>
      </c>
      <c r="E201" s="29">
        <f t="shared" si="3"/>
        <v>98.568379676082898</v>
      </c>
    </row>
    <row r="202" spans="1:5" ht="11.1" customHeight="1" outlineLevel="3">
      <c r="A202" s="30" t="s">
        <v>43</v>
      </c>
      <c r="B202" s="27">
        <v>1040290</v>
      </c>
      <c r="C202" s="28">
        <v>600623</v>
      </c>
      <c r="D202" s="28">
        <v>584598.96</v>
      </c>
      <c r="E202" s="29">
        <f t="shared" si="3"/>
        <v>97.332096839448369</v>
      </c>
    </row>
    <row r="203" spans="1:5" ht="12.9" customHeight="1" outlineLevel="2">
      <c r="A203" s="16" t="s">
        <v>44</v>
      </c>
      <c r="B203" s="13">
        <v>1587360</v>
      </c>
      <c r="C203" s="14">
        <v>819600</v>
      </c>
      <c r="D203" s="14">
        <v>285305.03999999998</v>
      </c>
      <c r="E203" s="15">
        <f t="shared" si="3"/>
        <v>34.810278184480232</v>
      </c>
    </row>
    <row r="204" spans="1:5" ht="11.1" customHeight="1" outlineLevel="3">
      <c r="A204" s="30" t="s">
        <v>45</v>
      </c>
      <c r="B204" s="27">
        <v>111760</v>
      </c>
      <c r="C204" s="28">
        <v>95000</v>
      </c>
      <c r="D204" s="28">
        <v>16300</v>
      </c>
      <c r="E204" s="29">
        <f t="shared" si="3"/>
        <v>17.157894736842106</v>
      </c>
    </row>
    <row r="205" spans="1:5" ht="11.1" customHeight="1" outlineLevel="3">
      <c r="A205" s="30" t="s">
        <v>47</v>
      </c>
      <c r="B205" s="27">
        <v>1419600</v>
      </c>
      <c r="C205" s="28">
        <v>679600</v>
      </c>
      <c r="D205" s="28">
        <v>250316</v>
      </c>
      <c r="E205" s="29">
        <f t="shared" si="3"/>
        <v>36.832842848734551</v>
      </c>
    </row>
    <row r="206" spans="1:5" ht="11.1" customHeight="1" outlineLevel="3">
      <c r="A206" s="30" t="s">
        <v>48</v>
      </c>
      <c r="B206" s="27">
        <v>36000</v>
      </c>
      <c r="C206" s="28">
        <v>30000</v>
      </c>
      <c r="D206" s="28">
        <v>16639.04</v>
      </c>
      <c r="E206" s="29">
        <f t="shared" si="3"/>
        <v>55.463466666666669</v>
      </c>
    </row>
    <row r="207" spans="1:5" ht="26.1" customHeight="1" outlineLevel="3">
      <c r="A207" s="17" t="s">
        <v>55</v>
      </c>
      <c r="B207" s="13">
        <v>20000</v>
      </c>
      <c r="C207" s="14">
        <v>15000</v>
      </c>
      <c r="D207" s="14">
        <v>2050</v>
      </c>
      <c r="E207" s="15">
        <f t="shared" si="3"/>
        <v>13.666666666666666</v>
      </c>
    </row>
    <row r="208" spans="1:5" ht="11.1" customHeight="1" outlineLevel="4">
      <c r="A208" s="26" t="s">
        <v>57</v>
      </c>
      <c r="B208" s="27">
        <v>20000</v>
      </c>
      <c r="C208" s="28">
        <v>15000</v>
      </c>
      <c r="D208" s="28">
        <v>2050</v>
      </c>
      <c r="E208" s="29">
        <f t="shared" si="3"/>
        <v>13.666666666666666</v>
      </c>
    </row>
    <row r="209" spans="1:5" ht="12.9" customHeight="1" outlineLevel="2">
      <c r="A209" s="16" t="s">
        <v>58</v>
      </c>
      <c r="B209" s="13">
        <v>18925000</v>
      </c>
      <c r="C209" s="14">
        <v>10916908</v>
      </c>
      <c r="D209" s="14">
        <v>9922815.8900000006</v>
      </c>
      <c r="E209" s="15">
        <f t="shared" si="3"/>
        <v>90.89401403767441</v>
      </c>
    </row>
    <row r="210" spans="1:5" ht="11.1" customHeight="1" outlineLevel="3">
      <c r="A210" s="30" t="s">
        <v>59</v>
      </c>
      <c r="B210" s="27">
        <v>18925000</v>
      </c>
      <c r="C210" s="28">
        <v>10916908</v>
      </c>
      <c r="D210" s="28">
        <v>9922815.8900000006</v>
      </c>
      <c r="E210" s="29">
        <f t="shared" si="3"/>
        <v>90.89401403767441</v>
      </c>
    </row>
    <row r="211" spans="1:5" ht="11.1" customHeight="1" outlineLevel="2">
      <c r="A211" s="31" t="s">
        <v>63</v>
      </c>
      <c r="B211" s="27">
        <v>3014000</v>
      </c>
      <c r="C211" s="28">
        <v>10500</v>
      </c>
      <c r="D211" s="32"/>
      <c r="E211" s="33">
        <f t="shared" si="3"/>
        <v>0</v>
      </c>
    </row>
    <row r="212" spans="1:5" ht="12.9" customHeight="1" outlineLevel="1">
      <c r="A212" s="12" t="s">
        <v>64</v>
      </c>
      <c r="B212" s="13">
        <v>38147000</v>
      </c>
      <c r="C212" s="14">
        <v>5425000</v>
      </c>
      <c r="D212" s="14">
        <v>2443406.38</v>
      </c>
      <c r="E212" s="15">
        <f t="shared" si="3"/>
        <v>45.03974894009216</v>
      </c>
    </row>
    <row r="213" spans="1:5" ht="12.9" customHeight="1" outlineLevel="2">
      <c r="A213" s="16" t="s">
        <v>65</v>
      </c>
      <c r="B213" s="13">
        <v>38147000</v>
      </c>
      <c r="C213" s="14">
        <v>5425000</v>
      </c>
      <c r="D213" s="14">
        <v>2443406.38</v>
      </c>
      <c r="E213" s="15">
        <f t="shared" si="3"/>
        <v>45.03974894009216</v>
      </c>
    </row>
    <row r="214" spans="1:5" ht="11.1" customHeight="1" outlineLevel="3">
      <c r="A214" s="30" t="s">
        <v>66</v>
      </c>
      <c r="B214" s="27">
        <v>72000</v>
      </c>
      <c r="C214" s="32"/>
      <c r="D214" s="32"/>
      <c r="E214" s="33">
        <v>0</v>
      </c>
    </row>
    <row r="215" spans="1:5" ht="12.9" customHeight="1" outlineLevel="3">
      <c r="A215" s="17" t="s">
        <v>79</v>
      </c>
      <c r="B215" s="13">
        <v>29842201</v>
      </c>
      <c r="C215" s="14">
        <v>1925000</v>
      </c>
      <c r="D215" s="14">
        <v>1376771.78</v>
      </c>
      <c r="E215" s="15">
        <f t="shared" si="3"/>
        <v>71.52061194805195</v>
      </c>
    </row>
    <row r="216" spans="1:5" ht="11.1" customHeight="1" outlineLevel="4">
      <c r="A216" s="26" t="s">
        <v>81</v>
      </c>
      <c r="B216" s="27">
        <v>29842201</v>
      </c>
      <c r="C216" s="28">
        <v>1925000</v>
      </c>
      <c r="D216" s="28">
        <v>1376771.78</v>
      </c>
      <c r="E216" s="29">
        <f t="shared" si="3"/>
        <v>71.52061194805195</v>
      </c>
    </row>
    <row r="217" spans="1:5" ht="12.9" customHeight="1" outlineLevel="3">
      <c r="A217" s="17" t="s">
        <v>70</v>
      </c>
      <c r="B217" s="13">
        <v>8232799</v>
      </c>
      <c r="C217" s="14">
        <v>3500000</v>
      </c>
      <c r="D217" s="14">
        <v>1066634.6000000001</v>
      </c>
      <c r="E217" s="15">
        <f t="shared" si="3"/>
        <v>30.475274285714288</v>
      </c>
    </row>
    <row r="218" spans="1:5" ht="11.1" customHeight="1" outlineLevel="4">
      <c r="A218" s="26" t="s">
        <v>83</v>
      </c>
      <c r="B218" s="27">
        <v>8232799</v>
      </c>
      <c r="C218" s="28">
        <v>3500000</v>
      </c>
      <c r="D218" s="28">
        <v>1066634.6000000001</v>
      </c>
      <c r="E218" s="29">
        <f t="shared" si="3"/>
        <v>30.475274285714288</v>
      </c>
    </row>
    <row r="219" spans="1:5" ht="12.9" customHeight="1">
      <c r="A219" s="8" t="s">
        <v>25</v>
      </c>
      <c r="B219" s="9">
        <v>297239861</v>
      </c>
      <c r="C219" s="10">
        <v>166723531</v>
      </c>
      <c r="D219" s="10">
        <v>43488102.780000001</v>
      </c>
      <c r="E219" s="11">
        <f t="shared" si="3"/>
        <v>26.083962185277855</v>
      </c>
    </row>
    <row r="220" spans="1:5" ht="12.9" customHeight="1" outlineLevel="1">
      <c r="A220" s="12" t="s">
        <v>39</v>
      </c>
      <c r="B220" s="13">
        <v>18788413</v>
      </c>
      <c r="C220" s="14">
        <v>12161463</v>
      </c>
      <c r="D220" s="14">
        <v>7672232.9800000004</v>
      </c>
      <c r="E220" s="15">
        <f t="shared" si="3"/>
        <v>63.086431130859836</v>
      </c>
    </row>
    <row r="221" spans="1:5" ht="12.9" customHeight="1" outlineLevel="2">
      <c r="A221" s="16" t="s">
        <v>40</v>
      </c>
      <c r="B221" s="13">
        <v>8527816</v>
      </c>
      <c r="C221" s="14">
        <v>5442944</v>
      </c>
      <c r="D221" s="14">
        <v>5421812.7000000002</v>
      </c>
      <c r="E221" s="15">
        <f t="shared" si="3"/>
        <v>99.611767087811316</v>
      </c>
    </row>
    <row r="222" spans="1:5" ht="12.9" customHeight="1" outlineLevel="3">
      <c r="A222" s="17" t="s">
        <v>41</v>
      </c>
      <c r="B222" s="13">
        <v>7012038</v>
      </c>
      <c r="C222" s="14">
        <v>4466300</v>
      </c>
      <c r="D222" s="14">
        <v>4454563.25</v>
      </c>
      <c r="E222" s="15">
        <f t="shared" si="3"/>
        <v>99.737215368425765</v>
      </c>
    </row>
    <row r="223" spans="1:5" ht="11.1" customHeight="1" outlineLevel="4">
      <c r="A223" s="26" t="s">
        <v>42</v>
      </c>
      <c r="B223" s="27">
        <v>7012038</v>
      </c>
      <c r="C223" s="28">
        <v>4466300</v>
      </c>
      <c r="D223" s="28">
        <v>4454563.25</v>
      </c>
      <c r="E223" s="29">
        <f t="shared" si="3"/>
        <v>99.737215368425765</v>
      </c>
    </row>
    <row r="224" spans="1:5" ht="11.1" customHeight="1" outlineLevel="3">
      <c r="A224" s="30" t="s">
        <v>43</v>
      </c>
      <c r="B224" s="27">
        <v>1515778</v>
      </c>
      <c r="C224" s="28">
        <v>976644</v>
      </c>
      <c r="D224" s="28">
        <v>967249.45</v>
      </c>
      <c r="E224" s="29">
        <f t="shared" si="3"/>
        <v>99.038078358132537</v>
      </c>
    </row>
    <row r="225" spans="1:5" ht="12.9" customHeight="1" outlineLevel="2">
      <c r="A225" s="16" t="s">
        <v>44</v>
      </c>
      <c r="B225" s="13">
        <v>10238597</v>
      </c>
      <c r="C225" s="14">
        <v>6705419</v>
      </c>
      <c r="D225" s="14">
        <v>2247392.2799999998</v>
      </c>
      <c r="E225" s="15">
        <f t="shared" si="3"/>
        <v>33.51606036848704</v>
      </c>
    </row>
    <row r="226" spans="1:5" ht="11.1" customHeight="1" outlineLevel="3">
      <c r="A226" s="30" t="s">
        <v>45</v>
      </c>
      <c r="B226" s="27">
        <v>226833</v>
      </c>
      <c r="C226" s="28">
        <v>76100</v>
      </c>
      <c r="D226" s="28">
        <v>68263</v>
      </c>
      <c r="E226" s="29">
        <f t="shared" si="3"/>
        <v>89.70170827858081</v>
      </c>
    </row>
    <row r="227" spans="1:5" ht="11.1" customHeight="1" outlineLevel="3">
      <c r="A227" s="30" t="s">
        <v>47</v>
      </c>
      <c r="B227" s="27">
        <v>9711533</v>
      </c>
      <c r="C227" s="28">
        <v>6469700</v>
      </c>
      <c r="D227" s="28">
        <v>2053564.9</v>
      </c>
      <c r="E227" s="29">
        <f t="shared" si="3"/>
        <v>31.74126930151321</v>
      </c>
    </row>
    <row r="228" spans="1:5" ht="11.1" customHeight="1" outlineLevel="3">
      <c r="A228" s="30" t="s">
        <v>48</v>
      </c>
      <c r="B228" s="27">
        <v>5000</v>
      </c>
      <c r="C228" s="32"/>
      <c r="D228" s="32"/>
      <c r="E228" s="33">
        <v>0</v>
      </c>
    </row>
    <row r="229" spans="1:5" ht="12.9" customHeight="1" outlineLevel="3">
      <c r="A229" s="17" t="s">
        <v>49</v>
      </c>
      <c r="B229" s="13">
        <v>286645</v>
      </c>
      <c r="C229" s="14">
        <v>157033</v>
      </c>
      <c r="D229" s="14">
        <v>123188.38</v>
      </c>
      <c r="E229" s="15">
        <f t="shared" si="3"/>
        <v>78.447447351830519</v>
      </c>
    </row>
    <row r="230" spans="1:5" ht="11.1" customHeight="1" outlineLevel="4">
      <c r="A230" s="26" t="s">
        <v>50</v>
      </c>
      <c r="B230" s="27">
        <v>111211</v>
      </c>
      <c r="C230" s="28">
        <v>58563</v>
      </c>
      <c r="D230" s="28">
        <v>37029.19</v>
      </c>
      <c r="E230" s="29">
        <f t="shared" si="3"/>
        <v>63.229667196011142</v>
      </c>
    </row>
    <row r="231" spans="1:5" ht="11.1" customHeight="1" outlineLevel="4">
      <c r="A231" s="26" t="s">
        <v>51</v>
      </c>
      <c r="B231" s="27">
        <v>6884</v>
      </c>
      <c r="C231" s="28">
        <v>2900</v>
      </c>
      <c r="D231" s="28">
        <v>2853.96</v>
      </c>
      <c r="E231" s="29">
        <f t="shared" si="3"/>
        <v>98.412413793103454</v>
      </c>
    </row>
    <row r="232" spans="1:5" ht="11.1" customHeight="1" outlineLevel="4">
      <c r="A232" s="26" t="s">
        <v>52</v>
      </c>
      <c r="B232" s="27">
        <v>158000</v>
      </c>
      <c r="C232" s="28">
        <v>89320</v>
      </c>
      <c r="D232" s="28">
        <v>78369.210000000006</v>
      </c>
      <c r="E232" s="29">
        <f t="shared" si="3"/>
        <v>87.739823107926568</v>
      </c>
    </row>
    <row r="233" spans="1:5" ht="11.1" customHeight="1" outlineLevel="4">
      <c r="A233" s="26" t="s">
        <v>54</v>
      </c>
      <c r="B233" s="27">
        <v>10550</v>
      </c>
      <c r="C233" s="28">
        <v>6250</v>
      </c>
      <c r="D233" s="28">
        <v>4936.0200000000004</v>
      </c>
      <c r="E233" s="29">
        <f t="shared" si="3"/>
        <v>78.976320000000015</v>
      </c>
    </row>
    <row r="234" spans="1:5" ht="26.1" customHeight="1" outlineLevel="3">
      <c r="A234" s="17" t="s">
        <v>55</v>
      </c>
      <c r="B234" s="13">
        <v>8586</v>
      </c>
      <c r="C234" s="14">
        <v>2586</v>
      </c>
      <c r="D234" s="14">
        <v>2376</v>
      </c>
      <c r="E234" s="15">
        <v>0</v>
      </c>
    </row>
    <row r="235" spans="1:5" ht="11.1" customHeight="1" outlineLevel="4">
      <c r="A235" s="26" t="s">
        <v>57</v>
      </c>
      <c r="B235" s="27">
        <v>8586</v>
      </c>
      <c r="C235" s="28">
        <v>2586</v>
      </c>
      <c r="D235" s="28">
        <v>2376</v>
      </c>
      <c r="E235" s="29">
        <v>0</v>
      </c>
    </row>
    <row r="236" spans="1:5" ht="11.1" customHeight="1" outlineLevel="2">
      <c r="A236" s="31" t="s">
        <v>63</v>
      </c>
      <c r="B236" s="27">
        <v>22000</v>
      </c>
      <c r="C236" s="28">
        <v>13100</v>
      </c>
      <c r="D236" s="28">
        <v>3028</v>
      </c>
      <c r="E236" s="29">
        <f t="shared" si="3"/>
        <v>23.114503816793892</v>
      </c>
    </row>
    <row r="237" spans="1:5" ht="12.9" customHeight="1" outlineLevel="1">
      <c r="A237" s="12" t="s">
        <v>64</v>
      </c>
      <c r="B237" s="13">
        <v>278451448</v>
      </c>
      <c r="C237" s="14">
        <v>154562068</v>
      </c>
      <c r="D237" s="14">
        <v>35815869.799999997</v>
      </c>
      <c r="E237" s="15">
        <f t="shared" si="3"/>
        <v>23.172483561749445</v>
      </c>
    </row>
    <row r="238" spans="1:5" ht="12.9" customHeight="1" outlineLevel="2">
      <c r="A238" s="16" t="s">
        <v>65</v>
      </c>
      <c r="B238" s="13">
        <v>278451448</v>
      </c>
      <c r="C238" s="14">
        <v>154562068</v>
      </c>
      <c r="D238" s="14">
        <v>35815869.799999997</v>
      </c>
      <c r="E238" s="15">
        <f t="shared" si="3"/>
        <v>23.172483561749445</v>
      </c>
    </row>
    <row r="239" spans="1:5" ht="12.9" customHeight="1" outlineLevel="3">
      <c r="A239" s="17" t="s">
        <v>67</v>
      </c>
      <c r="B239" s="13">
        <v>25197000</v>
      </c>
      <c r="C239" s="14">
        <v>7029000</v>
      </c>
      <c r="D239" s="14">
        <v>1586091.45</v>
      </c>
      <c r="E239" s="15">
        <f t="shared" si="3"/>
        <v>22.564965855740503</v>
      </c>
    </row>
    <row r="240" spans="1:5" ht="11.1" customHeight="1" outlineLevel="4">
      <c r="A240" s="26" t="s">
        <v>69</v>
      </c>
      <c r="B240" s="27">
        <v>25197000</v>
      </c>
      <c r="C240" s="28">
        <v>7029000</v>
      </c>
      <c r="D240" s="28">
        <v>1586091.45</v>
      </c>
      <c r="E240" s="29">
        <f t="shared" si="3"/>
        <v>22.564965855740503</v>
      </c>
    </row>
    <row r="241" spans="1:5" ht="12.9" customHeight="1" outlineLevel="3">
      <c r="A241" s="17" t="s">
        <v>79</v>
      </c>
      <c r="B241" s="13">
        <v>167318300</v>
      </c>
      <c r="C241" s="14">
        <v>101895800</v>
      </c>
      <c r="D241" s="14">
        <v>22442171.010000002</v>
      </c>
      <c r="E241" s="15">
        <f t="shared" si="3"/>
        <v>22.024628110285214</v>
      </c>
    </row>
    <row r="242" spans="1:5" ht="11.1" customHeight="1" outlineLevel="4">
      <c r="A242" s="26" t="s">
        <v>81</v>
      </c>
      <c r="B242" s="27">
        <v>167318300</v>
      </c>
      <c r="C242" s="28">
        <v>101895800</v>
      </c>
      <c r="D242" s="28">
        <v>22442171.010000002</v>
      </c>
      <c r="E242" s="29">
        <f t="shared" si="3"/>
        <v>22.024628110285214</v>
      </c>
    </row>
    <row r="243" spans="1:5" ht="12.9" customHeight="1" outlineLevel="3">
      <c r="A243" s="17" t="s">
        <v>70</v>
      </c>
      <c r="B243" s="13">
        <v>85936148</v>
      </c>
      <c r="C243" s="14">
        <v>45637268</v>
      </c>
      <c r="D243" s="14">
        <v>11787607.34</v>
      </c>
      <c r="E243" s="15">
        <f t="shared" si="3"/>
        <v>25.828906629555476</v>
      </c>
    </row>
    <row r="244" spans="1:5" ht="11.1" customHeight="1" outlineLevel="4">
      <c r="A244" s="26" t="s">
        <v>83</v>
      </c>
      <c r="B244" s="27">
        <v>84836148</v>
      </c>
      <c r="C244" s="28">
        <v>44537268</v>
      </c>
      <c r="D244" s="28">
        <v>11787607.34</v>
      </c>
      <c r="E244" s="29">
        <f t="shared" si="3"/>
        <v>26.466839726226581</v>
      </c>
    </row>
    <row r="245" spans="1:5" ht="11.1" customHeight="1" outlineLevel="4">
      <c r="A245" s="26" t="s">
        <v>71</v>
      </c>
      <c r="B245" s="27">
        <v>1100000</v>
      </c>
      <c r="C245" s="28">
        <v>1100000</v>
      </c>
      <c r="D245" s="32"/>
      <c r="E245" s="33">
        <f t="shared" si="3"/>
        <v>0</v>
      </c>
    </row>
    <row r="246" spans="1:5" ht="26.1" customHeight="1">
      <c r="A246" s="8" t="s">
        <v>26</v>
      </c>
      <c r="B246" s="9">
        <v>10540590</v>
      </c>
      <c r="C246" s="10">
        <v>6189108</v>
      </c>
      <c r="D246" s="10">
        <v>5668956.9500000002</v>
      </c>
      <c r="E246" s="11">
        <f t="shared" si="3"/>
        <v>91.595702482490211</v>
      </c>
    </row>
    <row r="247" spans="1:5" ht="12.9" customHeight="1" outlineLevel="1">
      <c r="A247" s="12" t="s">
        <v>39</v>
      </c>
      <c r="B247" s="13">
        <v>10540590</v>
      </c>
      <c r="C247" s="14">
        <v>6189108</v>
      </c>
      <c r="D247" s="14">
        <v>5668956.9500000002</v>
      </c>
      <c r="E247" s="15">
        <f t="shared" si="3"/>
        <v>91.595702482490211</v>
      </c>
    </row>
    <row r="248" spans="1:5" ht="12.9" customHeight="1" outlineLevel="2">
      <c r="A248" s="16" t="s">
        <v>40</v>
      </c>
      <c r="B248" s="13">
        <v>9569092</v>
      </c>
      <c r="C248" s="14">
        <v>5600817</v>
      </c>
      <c r="D248" s="14">
        <v>5249300.82</v>
      </c>
      <c r="E248" s="15">
        <f t="shared" si="3"/>
        <v>93.723841003910678</v>
      </c>
    </row>
    <row r="249" spans="1:5" ht="12.9" customHeight="1" outlineLevel="3">
      <c r="A249" s="17" t="s">
        <v>41</v>
      </c>
      <c r="B249" s="13">
        <v>7649496</v>
      </c>
      <c r="C249" s="14">
        <v>4479602</v>
      </c>
      <c r="D249" s="14">
        <v>4323265.67</v>
      </c>
      <c r="E249" s="15">
        <f t="shared" si="3"/>
        <v>96.510039731208266</v>
      </c>
    </row>
    <row r="250" spans="1:5" ht="11.1" customHeight="1" outlineLevel="4">
      <c r="A250" s="26" t="s">
        <v>42</v>
      </c>
      <c r="B250" s="27">
        <v>7649496</v>
      </c>
      <c r="C250" s="28">
        <v>4479602</v>
      </c>
      <c r="D250" s="28">
        <v>4323265.67</v>
      </c>
      <c r="E250" s="29">
        <f t="shared" si="3"/>
        <v>96.510039731208266</v>
      </c>
    </row>
    <row r="251" spans="1:5" ht="11.1" customHeight="1" outlineLevel="3">
      <c r="A251" s="30" t="s">
        <v>43</v>
      </c>
      <c r="B251" s="27">
        <v>1919596</v>
      </c>
      <c r="C251" s="28">
        <v>1121215</v>
      </c>
      <c r="D251" s="28">
        <v>926035.15</v>
      </c>
      <c r="E251" s="29">
        <f t="shared" si="3"/>
        <v>82.592112128360753</v>
      </c>
    </row>
    <row r="252" spans="1:5" ht="12.9" customHeight="1" outlineLevel="2">
      <c r="A252" s="16" t="s">
        <v>44</v>
      </c>
      <c r="B252" s="13">
        <v>859829</v>
      </c>
      <c r="C252" s="14">
        <v>498257</v>
      </c>
      <c r="D252" s="14">
        <v>389912.69</v>
      </c>
      <c r="E252" s="15">
        <f t="shared" si="3"/>
        <v>78.255336101650357</v>
      </c>
    </row>
    <row r="253" spans="1:5" ht="11.1" customHeight="1" outlineLevel="3">
      <c r="A253" s="30" t="s">
        <v>45</v>
      </c>
      <c r="B253" s="27">
        <v>248485</v>
      </c>
      <c r="C253" s="28">
        <v>139000</v>
      </c>
      <c r="D253" s="28">
        <v>114128.81</v>
      </c>
      <c r="E253" s="29">
        <f t="shared" si="3"/>
        <v>82.107057553956835</v>
      </c>
    </row>
    <row r="254" spans="1:5" ht="11.1" customHeight="1" outlineLevel="3">
      <c r="A254" s="30" t="s">
        <v>47</v>
      </c>
      <c r="B254" s="27">
        <v>345870</v>
      </c>
      <c r="C254" s="28">
        <v>194411</v>
      </c>
      <c r="D254" s="28">
        <v>161799.95000000001</v>
      </c>
      <c r="E254" s="29">
        <f t="shared" si="3"/>
        <v>83.225717680583926</v>
      </c>
    </row>
    <row r="255" spans="1:5" ht="11.1" customHeight="1" outlineLevel="3">
      <c r="A255" s="30" t="s">
        <v>48</v>
      </c>
      <c r="B255" s="27">
        <v>25800</v>
      </c>
      <c r="C255" s="28">
        <v>15800</v>
      </c>
      <c r="D255" s="32"/>
      <c r="E255" s="33">
        <f t="shared" si="3"/>
        <v>0</v>
      </c>
    </row>
    <row r="256" spans="1:5" ht="12.9" customHeight="1" outlineLevel="3">
      <c r="A256" s="17" t="s">
        <v>49</v>
      </c>
      <c r="B256" s="13">
        <v>214674</v>
      </c>
      <c r="C256" s="14">
        <v>124046</v>
      </c>
      <c r="D256" s="14">
        <v>110923.93</v>
      </c>
      <c r="E256" s="15">
        <f t="shared" si="3"/>
        <v>89.421609725424432</v>
      </c>
    </row>
    <row r="257" spans="1:5" ht="11.1" customHeight="1" outlineLevel="4">
      <c r="A257" s="26" t="s">
        <v>50</v>
      </c>
      <c r="B257" s="27">
        <v>117364</v>
      </c>
      <c r="C257" s="28">
        <v>62867.65</v>
      </c>
      <c r="D257" s="28">
        <v>50958.84</v>
      </c>
      <c r="E257" s="29">
        <f t="shared" si="3"/>
        <v>81.057332348194961</v>
      </c>
    </row>
    <row r="258" spans="1:5" ht="11.1" customHeight="1" outlineLevel="4">
      <c r="A258" s="26" t="s">
        <v>51</v>
      </c>
      <c r="B258" s="27">
        <v>3180</v>
      </c>
      <c r="C258" s="28">
        <v>2577</v>
      </c>
      <c r="D258" s="28">
        <v>2169.04</v>
      </c>
      <c r="E258" s="29">
        <f t="shared" si="3"/>
        <v>84.169188979433457</v>
      </c>
    </row>
    <row r="259" spans="1:5" ht="11.1" customHeight="1" outlineLevel="4">
      <c r="A259" s="26" t="s">
        <v>52</v>
      </c>
      <c r="B259" s="27">
        <v>91298</v>
      </c>
      <c r="C259" s="28">
        <v>56950.35</v>
      </c>
      <c r="D259" s="28">
        <v>56950.35</v>
      </c>
      <c r="E259" s="29">
        <f t="shared" si="3"/>
        <v>100</v>
      </c>
    </row>
    <row r="260" spans="1:5" ht="11.1" customHeight="1" outlineLevel="4">
      <c r="A260" s="26" t="s">
        <v>54</v>
      </c>
      <c r="B260" s="27">
        <v>2832</v>
      </c>
      <c r="C260" s="28">
        <v>1651</v>
      </c>
      <c r="D260" s="35">
        <v>845.7</v>
      </c>
      <c r="E260" s="29">
        <f t="shared" si="3"/>
        <v>51.223500908540274</v>
      </c>
    </row>
    <row r="261" spans="1:5" ht="26.1" customHeight="1" outlineLevel="3">
      <c r="A261" s="17" t="s">
        <v>55</v>
      </c>
      <c r="B261" s="13">
        <v>25000</v>
      </c>
      <c r="C261" s="14">
        <v>25000</v>
      </c>
      <c r="D261" s="14">
        <v>3060</v>
      </c>
      <c r="E261" s="15">
        <f t="shared" si="3"/>
        <v>12.24</v>
      </c>
    </row>
    <row r="262" spans="1:5" ht="11.1" customHeight="1" outlineLevel="4">
      <c r="A262" s="26" t="s">
        <v>57</v>
      </c>
      <c r="B262" s="27">
        <v>25000</v>
      </c>
      <c r="C262" s="28">
        <v>25000</v>
      </c>
      <c r="D262" s="28">
        <v>3060</v>
      </c>
      <c r="E262" s="29">
        <f t="shared" si="3"/>
        <v>12.24</v>
      </c>
    </row>
    <row r="263" spans="1:5" ht="11.1" customHeight="1" outlineLevel="2">
      <c r="A263" s="31" t="s">
        <v>63</v>
      </c>
      <c r="B263" s="27">
        <v>111669</v>
      </c>
      <c r="C263" s="28">
        <v>90034</v>
      </c>
      <c r="D263" s="28">
        <v>29743.439999999999</v>
      </c>
      <c r="E263" s="29">
        <f t="shared" ref="E263:E326" si="4">SUM(D263)/C263*100</f>
        <v>33.035786480662857</v>
      </c>
    </row>
    <row r="264" spans="1:5" ht="26.1" customHeight="1">
      <c r="A264" s="8" t="s">
        <v>27</v>
      </c>
      <c r="B264" s="9">
        <v>98202414</v>
      </c>
      <c r="C264" s="10">
        <v>57610899</v>
      </c>
      <c r="D264" s="10">
        <v>35978202.030000001</v>
      </c>
      <c r="E264" s="11">
        <f t="shared" si="4"/>
        <v>62.450339526900976</v>
      </c>
    </row>
    <row r="265" spans="1:5" ht="12.9" customHeight="1" outlineLevel="1">
      <c r="A265" s="12" t="s">
        <v>39</v>
      </c>
      <c r="B265" s="13">
        <v>94442414</v>
      </c>
      <c r="C265" s="14">
        <v>55354899</v>
      </c>
      <c r="D265" s="14">
        <v>35723430.030000001</v>
      </c>
      <c r="E265" s="15">
        <f t="shared" si="4"/>
        <v>64.535263680997772</v>
      </c>
    </row>
    <row r="266" spans="1:5" ht="12.9" customHeight="1" outlineLevel="2">
      <c r="A266" s="16" t="s">
        <v>40</v>
      </c>
      <c r="B266" s="13">
        <v>10846509</v>
      </c>
      <c r="C266" s="14">
        <v>6552209</v>
      </c>
      <c r="D266" s="14">
        <v>6530118.8600000003</v>
      </c>
      <c r="E266" s="15">
        <f t="shared" si="4"/>
        <v>99.662859655423091</v>
      </c>
    </row>
    <row r="267" spans="1:5" ht="12.9" customHeight="1" outlineLevel="3">
      <c r="A267" s="17" t="s">
        <v>41</v>
      </c>
      <c r="B267" s="13">
        <v>8924412</v>
      </c>
      <c r="C267" s="14">
        <v>5384412</v>
      </c>
      <c r="D267" s="14">
        <v>5366511.22</v>
      </c>
      <c r="E267" s="15">
        <f t="shared" si="4"/>
        <v>99.667544385533645</v>
      </c>
    </row>
    <row r="268" spans="1:5" ht="11.1" customHeight="1" outlineLevel="4">
      <c r="A268" s="26" t="s">
        <v>42</v>
      </c>
      <c r="B268" s="27">
        <v>8924412</v>
      </c>
      <c r="C268" s="28">
        <v>5384412</v>
      </c>
      <c r="D268" s="28">
        <v>5366511.22</v>
      </c>
      <c r="E268" s="29">
        <f t="shared" si="4"/>
        <v>99.667544385533645</v>
      </c>
    </row>
    <row r="269" spans="1:5" ht="11.1" customHeight="1" outlineLevel="3">
      <c r="A269" s="30" t="s">
        <v>43</v>
      </c>
      <c r="B269" s="27">
        <v>1922097</v>
      </c>
      <c r="C269" s="28">
        <v>1167797</v>
      </c>
      <c r="D269" s="28">
        <v>1163607.6399999999</v>
      </c>
      <c r="E269" s="29">
        <f t="shared" si="4"/>
        <v>99.641259568229742</v>
      </c>
    </row>
    <row r="270" spans="1:5" ht="12.9" customHeight="1" outlineLevel="2">
      <c r="A270" s="16" t="s">
        <v>44</v>
      </c>
      <c r="B270" s="13">
        <v>28971827</v>
      </c>
      <c r="C270" s="14">
        <v>18155250</v>
      </c>
      <c r="D270" s="14">
        <v>11611315.029999999</v>
      </c>
      <c r="E270" s="15">
        <f t="shared" si="4"/>
        <v>63.955687913964276</v>
      </c>
    </row>
    <row r="271" spans="1:5" ht="11.1" customHeight="1" outlineLevel="3">
      <c r="A271" s="30" t="s">
        <v>45</v>
      </c>
      <c r="B271" s="27">
        <v>6725390</v>
      </c>
      <c r="C271" s="28">
        <v>4864707</v>
      </c>
      <c r="D271" s="28">
        <v>521162.6</v>
      </c>
      <c r="E271" s="29">
        <f t="shared" si="4"/>
        <v>10.713134418989673</v>
      </c>
    </row>
    <row r="272" spans="1:5" ht="11.1" customHeight="1" outlineLevel="3">
      <c r="A272" s="30" t="s">
        <v>47</v>
      </c>
      <c r="B272" s="27">
        <v>22035497</v>
      </c>
      <c r="C272" s="28">
        <v>13185425</v>
      </c>
      <c r="D272" s="28">
        <v>10996346.48</v>
      </c>
      <c r="E272" s="29">
        <f t="shared" si="4"/>
        <v>83.397740156271041</v>
      </c>
    </row>
    <row r="273" spans="1:5" ht="11.1" customHeight="1" outlineLevel="3">
      <c r="A273" s="30" t="s">
        <v>48</v>
      </c>
      <c r="B273" s="27">
        <v>1000</v>
      </c>
      <c r="C273" s="28">
        <v>1000</v>
      </c>
      <c r="D273" s="35">
        <v>600</v>
      </c>
      <c r="E273" s="29">
        <f t="shared" si="4"/>
        <v>60</v>
      </c>
    </row>
    <row r="274" spans="1:5" ht="12.9" customHeight="1" outlineLevel="3">
      <c r="A274" s="17" t="s">
        <v>49</v>
      </c>
      <c r="B274" s="13">
        <v>209940</v>
      </c>
      <c r="C274" s="14">
        <v>104118</v>
      </c>
      <c r="D274" s="14">
        <v>93205.95</v>
      </c>
      <c r="E274" s="15">
        <f t="shared" si="4"/>
        <v>89.519535526998212</v>
      </c>
    </row>
    <row r="275" spans="1:5" ht="11.1" customHeight="1" outlineLevel="4">
      <c r="A275" s="26" t="s">
        <v>51</v>
      </c>
      <c r="B275" s="27">
        <v>2727</v>
      </c>
      <c r="C275" s="28">
        <v>1613</v>
      </c>
      <c r="D275" s="28">
        <v>1591.31</v>
      </c>
      <c r="E275" s="29">
        <f t="shared" si="4"/>
        <v>98.655300681959076</v>
      </c>
    </row>
    <row r="276" spans="1:5" ht="11.1" customHeight="1" outlineLevel="4">
      <c r="A276" s="26" t="s">
        <v>52</v>
      </c>
      <c r="B276" s="27">
        <v>78632</v>
      </c>
      <c r="C276" s="28">
        <v>40680</v>
      </c>
      <c r="D276" s="28">
        <v>33751.839999999997</v>
      </c>
      <c r="E276" s="29">
        <f t="shared" si="4"/>
        <v>82.96912487708947</v>
      </c>
    </row>
    <row r="277" spans="1:5" ht="11.1" customHeight="1" outlineLevel="4">
      <c r="A277" s="26" t="s">
        <v>53</v>
      </c>
      <c r="B277" s="27">
        <v>124609</v>
      </c>
      <c r="C277" s="28">
        <v>59508</v>
      </c>
      <c r="D277" s="28">
        <v>55876.800000000003</v>
      </c>
      <c r="E277" s="29">
        <f t="shared" si="4"/>
        <v>93.897963299052236</v>
      </c>
    </row>
    <row r="278" spans="1:5" ht="11.1" customHeight="1" outlineLevel="4">
      <c r="A278" s="26" t="s">
        <v>54</v>
      </c>
      <c r="B278" s="27">
        <v>3972</v>
      </c>
      <c r="C278" s="28">
        <v>2317</v>
      </c>
      <c r="D278" s="28">
        <v>1986</v>
      </c>
      <c r="E278" s="29">
        <f t="shared" si="4"/>
        <v>85.714285714285708</v>
      </c>
    </row>
    <row r="279" spans="1:5" ht="12.9" customHeight="1" outlineLevel="2">
      <c r="A279" s="16" t="s">
        <v>58</v>
      </c>
      <c r="B279" s="13">
        <v>54431503</v>
      </c>
      <c r="C279" s="14">
        <v>30454865</v>
      </c>
      <c r="D279" s="14">
        <v>17389436.670000002</v>
      </c>
      <c r="E279" s="15">
        <f t="shared" si="4"/>
        <v>57.099043683168524</v>
      </c>
    </row>
    <row r="280" spans="1:5" ht="11.1" customHeight="1" outlineLevel="3">
      <c r="A280" s="30" t="s">
        <v>59</v>
      </c>
      <c r="B280" s="27">
        <v>54431503</v>
      </c>
      <c r="C280" s="28">
        <v>30454865</v>
      </c>
      <c r="D280" s="28">
        <v>17389436.670000002</v>
      </c>
      <c r="E280" s="29">
        <f t="shared" si="4"/>
        <v>57.099043683168524</v>
      </c>
    </row>
    <row r="281" spans="1:5" ht="11.1" customHeight="1" outlineLevel="2">
      <c r="A281" s="31" t="s">
        <v>63</v>
      </c>
      <c r="B281" s="27">
        <v>192575</v>
      </c>
      <c r="C281" s="28">
        <v>192575</v>
      </c>
      <c r="D281" s="28">
        <v>192559.47</v>
      </c>
      <c r="E281" s="29">
        <f t="shared" si="4"/>
        <v>99.991935609502789</v>
      </c>
    </row>
    <row r="282" spans="1:5" ht="12.9" customHeight="1" outlineLevel="1">
      <c r="A282" s="12" t="s">
        <v>64</v>
      </c>
      <c r="B282" s="13">
        <v>3760000</v>
      </c>
      <c r="C282" s="14">
        <v>2256000</v>
      </c>
      <c r="D282" s="14">
        <v>254772</v>
      </c>
      <c r="E282" s="15">
        <f t="shared" si="4"/>
        <v>11.293085106382978</v>
      </c>
    </row>
    <row r="283" spans="1:5" ht="12.9" customHeight="1" outlineLevel="2">
      <c r="A283" s="16" t="s">
        <v>72</v>
      </c>
      <c r="B283" s="13">
        <v>3760000</v>
      </c>
      <c r="C283" s="14">
        <v>2256000</v>
      </c>
      <c r="D283" s="14">
        <v>254772</v>
      </c>
      <c r="E283" s="15">
        <f t="shared" si="4"/>
        <v>11.293085106382978</v>
      </c>
    </row>
    <row r="284" spans="1:5" ht="11.1" customHeight="1" outlineLevel="3">
      <c r="A284" s="30" t="s">
        <v>73</v>
      </c>
      <c r="B284" s="27">
        <v>3760000</v>
      </c>
      <c r="C284" s="28">
        <v>2256000</v>
      </c>
      <c r="D284" s="28">
        <v>254772</v>
      </c>
      <c r="E284" s="29">
        <f t="shared" si="4"/>
        <v>11.293085106382978</v>
      </c>
    </row>
    <row r="285" spans="1:5" ht="12.9" customHeight="1">
      <c r="A285" s="8" t="s">
        <v>28</v>
      </c>
      <c r="B285" s="9">
        <v>9051656</v>
      </c>
      <c r="C285" s="10">
        <v>5210882</v>
      </c>
      <c r="D285" s="10">
        <v>4780233.3099999996</v>
      </c>
      <c r="E285" s="11">
        <f t="shared" si="4"/>
        <v>91.735589291793588</v>
      </c>
    </row>
    <row r="286" spans="1:5" ht="12.9" customHeight="1" outlineLevel="1">
      <c r="A286" s="12" t="s">
        <v>39</v>
      </c>
      <c r="B286" s="13">
        <v>9018656</v>
      </c>
      <c r="C286" s="14">
        <v>5177882</v>
      </c>
      <c r="D286" s="14">
        <v>4780233.3099999996</v>
      </c>
      <c r="E286" s="15">
        <f t="shared" si="4"/>
        <v>92.320244262036084</v>
      </c>
    </row>
    <row r="287" spans="1:5" ht="12.9" customHeight="1" outlineLevel="2">
      <c r="A287" s="16" t="s">
        <v>40</v>
      </c>
      <c r="B287" s="13">
        <v>8619538</v>
      </c>
      <c r="C287" s="14">
        <v>4907500</v>
      </c>
      <c r="D287" s="14">
        <v>4642454.78</v>
      </c>
      <c r="E287" s="15">
        <f t="shared" si="4"/>
        <v>94.599180438104952</v>
      </c>
    </row>
    <row r="288" spans="1:5" ht="12.9" customHeight="1" outlineLevel="3">
      <c r="A288" s="17" t="s">
        <v>41</v>
      </c>
      <c r="B288" s="13">
        <v>7012038</v>
      </c>
      <c r="C288" s="14">
        <v>3970000</v>
      </c>
      <c r="D288" s="14">
        <v>3765414.11</v>
      </c>
      <c r="E288" s="15">
        <f t="shared" si="4"/>
        <v>94.846703022670027</v>
      </c>
    </row>
    <row r="289" spans="1:5" ht="11.1" customHeight="1" outlineLevel="4">
      <c r="A289" s="26" t="s">
        <v>42</v>
      </c>
      <c r="B289" s="27">
        <v>7012038</v>
      </c>
      <c r="C289" s="28">
        <v>3970000</v>
      </c>
      <c r="D289" s="28">
        <v>3765414.11</v>
      </c>
      <c r="E289" s="29">
        <f t="shared" si="4"/>
        <v>94.846703022670027</v>
      </c>
    </row>
    <row r="290" spans="1:5" ht="11.1" customHeight="1" outlineLevel="3">
      <c r="A290" s="30" t="s">
        <v>43</v>
      </c>
      <c r="B290" s="27">
        <v>1607500</v>
      </c>
      <c r="C290" s="28">
        <v>937500</v>
      </c>
      <c r="D290" s="28">
        <v>877040.67</v>
      </c>
      <c r="E290" s="29">
        <f t="shared" si="4"/>
        <v>93.551004800000001</v>
      </c>
    </row>
    <row r="291" spans="1:5" ht="12.9" customHeight="1" outlineLevel="2">
      <c r="A291" s="16" t="s">
        <v>44</v>
      </c>
      <c r="B291" s="13">
        <v>306114</v>
      </c>
      <c r="C291" s="14">
        <v>218387</v>
      </c>
      <c r="D291" s="14">
        <v>108596.45</v>
      </c>
      <c r="E291" s="15">
        <f t="shared" si="4"/>
        <v>49.726609184612634</v>
      </c>
    </row>
    <row r="292" spans="1:5" ht="11.1" customHeight="1" outlineLevel="3">
      <c r="A292" s="30" t="s">
        <v>45</v>
      </c>
      <c r="B292" s="27">
        <v>43827</v>
      </c>
      <c r="C292" s="28">
        <v>23000</v>
      </c>
      <c r="D292" s="28">
        <v>12600</v>
      </c>
      <c r="E292" s="29">
        <f t="shared" si="4"/>
        <v>54.782608695652172</v>
      </c>
    </row>
    <row r="293" spans="1:5" ht="11.1" customHeight="1" outlineLevel="3">
      <c r="A293" s="30" t="s">
        <v>47</v>
      </c>
      <c r="B293" s="27">
        <v>250777</v>
      </c>
      <c r="C293" s="28">
        <v>183877</v>
      </c>
      <c r="D293" s="28">
        <v>95996.45</v>
      </c>
      <c r="E293" s="29">
        <f t="shared" si="4"/>
        <v>52.20688286191313</v>
      </c>
    </row>
    <row r="294" spans="1:5" ht="11.1" customHeight="1" outlineLevel="3">
      <c r="A294" s="30" t="s">
        <v>48</v>
      </c>
      <c r="B294" s="27">
        <v>6510</v>
      </c>
      <c r="C294" s="28">
        <v>6510</v>
      </c>
      <c r="D294" s="32"/>
      <c r="E294" s="33">
        <f t="shared" si="4"/>
        <v>0</v>
      </c>
    </row>
    <row r="295" spans="1:5" ht="26.1" customHeight="1" outlineLevel="3">
      <c r="A295" s="17" t="s">
        <v>55</v>
      </c>
      <c r="B295" s="13">
        <v>5000</v>
      </c>
      <c r="C295" s="14">
        <v>5000</v>
      </c>
      <c r="D295" s="18"/>
      <c r="E295" s="19">
        <f t="shared" si="4"/>
        <v>0</v>
      </c>
    </row>
    <row r="296" spans="1:5" ht="11.1" customHeight="1" outlineLevel="4">
      <c r="A296" s="26" t="s">
        <v>57</v>
      </c>
      <c r="B296" s="27">
        <v>5000</v>
      </c>
      <c r="C296" s="28">
        <v>5000</v>
      </c>
      <c r="D296" s="32"/>
      <c r="E296" s="33">
        <f t="shared" si="4"/>
        <v>0</v>
      </c>
    </row>
    <row r="297" spans="1:5" ht="11.1" customHeight="1" outlineLevel="2">
      <c r="A297" s="31" t="s">
        <v>63</v>
      </c>
      <c r="B297" s="27">
        <v>93004</v>
      </c>
      <c r="C297" s="28">
        <v>51995</v>
      </c>
      <c r="D297" s="28">
        <v>29182.080000000002</v>
      </c>
      <c r="E297" s="29">
        <f t="shared" si="4"/>
        <v>56.124781228964324</v>
      </c>
    </row>
    <row r="298" spans="1:5" ht="12.9" customHeight="1" outlineLevel="1">
      <c r="A298" s="12" t="s">
        <v>64</v>
      </c>
      <c r="B298" s="13">
        <v>33000</v>
      </c>
      <c r="C298" s="14">
        <v>33000</v>
      </c>
      <c r="D298" s="18"/>
      <c r="E298" s="19">
        <f t="shared" si="4"/>
        <v>0</v>
      </c>
    </row>
    <row r="299" spans="1:5" ht="12.9" customHeight="1" outlineLevel="2">
      <c r="A299" s="16" t="s">
        <v>65</v>
      </c>
      <c r="B299" s="13">
        <v>33000</v>
      </c>
      <c r="C299" s="14">
        <v>33000</v>
      </c>
      <c r="D299" s="18"/>
      <c r="E299" s="19">
        <f t="shared" si="4"/>
        <v>0</v>
      </c>
    </row>
    <row r="300" spans="1:5" ht="11.1" customHeight="1" outlineLevel="3">
      <c r="A300" s="30" t="s">
        <v>66</v>
      </c>
      <c r="B300" s="27">
        <v>33000</v>
      </c>
      <c r="C300" s="28">
        <v>33000</v>
      </c>
      <c r="D300" s="32"/>
      <c r="E300" s="33">
        <f t="shared" si="4"/>
        <v>0</v>
      </c>
    </row>
    <row r="301" spans="1:5" ht="12.9" customHeight="1">
      <c r="A301" s="8" t="s">
        <v>29</v>
      </c>
      <c r="B301" s="9">
        <v>41203431</v>
      </c>
      <c r="C301" s="10">
        <v>24794231</v>
      </c>
      <c r="D301" s="10">
        <v>21708831.489999998</v>
      </c>
      <c r="E301" s="11">
        <f t="shared" si="4"/>
        <v>87.555978203155391</v>
      </c>
    </row>
    <row r="302" spans="1:5" ht="12.9" customHeight="1" outlineLevel="1">
      <c r="A302" s="12" t="s">
        <v>39</v>
      </c>
      <c r="B302" s="13">
        <v>41048331</v>
      </c>
      <c r="C302" s="14">
        <v>24639131</v>
      </c>
      <c r="D302" s="14">
        <v>21690800.890000001</v>
      </c>
      <c r="E302" s="15">
        <f t="shared" si="4"/>
        <v>88.033952536718928</v>
      </c>
    </row>
    <row r="303" spans="1:5" ht="12.9" customHeight="1" outlineLevel="2">
      <c r="A303" s="16" t="s">
        <v>40</v>
      </c>
      <c r="B303" s="13">
        <v>37893725</v>
      </c>
      <c r="C303" s="14">
        <v>22770175</v>
      </c>
      <c r="D303" s="14">
        <v>20573168.66</v>
      </c>
      <c r="E303" s="15">
        <f t="shared" si="4"/>
        <v>90.351385793038489</v>
      </c>
    </row>
    <row r="304" spans="1:5" ht="12.9" customHeight="1" outlineLevel="3">
      <c r="A304" s="17" t="s">
        <v>41</v>
      </c>
      <c r="B304" s="13">
        <v>31098881</v>
      </c>
      <c r="C304" s="14">
        <v>18674500</v>
      </c>
      <c r="D304" s="14">
        <v>16858318.620000001</v>
      </c>
      <c r="E304" s="15">
        <f t="shared" si="4"/>
        <v>90.274538113470243</v>
      </c>
    </row>
    <row r="305" spans="1:5" ht="11.1" customHeight="1" outlineLevel="4">
      <c r="A305" s="26" t="s">
        <v>42</v>
      </c>
      <c r="B305" s="27">
        <v>31098881</v>
      </c>
      <c r="C305" s="28">
        <v>18674500</v>
      </c>
      <c r="D305" s="28">
        <v>16858318.620000001</v>
      </c>
      <c r="E305" s="29">
        <f t="shared" si="4"/>
        <v>90.274538113470243</v>
      </c>
    </row>
    <row r="306" spans="1:5" ht="11.1" customHeight="1" outlineLevel="3">
      <c r="A306" s="30" t="s">
        <v>43</v>
      </c>
      <c r="B306" s="27">
        <v>6794844</v>
      </c>
      <c r="C306" s="28">
        <v>4095675</v>
      </c>
      <c r="D306" s="28">
        <v>3714850.04</v>
      </c>
      <c r="E306" s="29">
        <f t="shared" si="4"/>
        <v>90.701777851025781</v>
      </c>
    </row>
    <row r="307" spans="1:5" ht="12.9" customHeight="1" outlineLevel="2">
      <c r="A307" s="16" t="s">
        <v>44</v>
      </c>
      <c r="B307" s="13">
        <v>3139606</v>
      </c>
      <c r="C307" s="14">
        <v>1858956</v>
      </c>
      <c r="D307" s="14">
        <v>1117632.23</v>
      </c>
      <c r="E307" s="15">
        <f t="shared" si="4"/>
        <v>60.121499917157806</v>
      </c>
    </row>
    <row r="308" spans="1:5" ht="11.1" customHeight="1" outlineLevel="3">
      <c r="A308" s="30" t="s">
        <v>45</v>
      </c>
      <c r="B308" s="27">
        <v>1364810</v>
      </c>
      <c r="C308" s="28">
        <v>817260</v>
      </c>
      <c r="D308" s="28">
        <v>462091.29</v>
      </c>
      <c r="E308" s="29">
        <f t="shared" si="4"/>
        <v>56.541527787974445</v>
      </c>
    </row>
    <row r="309" spans="1:5" ht="11.1" customHeight="1" outlineLevel="3">
      <c r="A309" s="30" t="s">
        <v>47</v>
      </c>
      <c r="B309" s="27">
        <v>1747996</v>
      </c>
      <c r="C309" s="28">
        <v>1021596</v>
      </c>
      <c r="D309" s="28">
        <v>654520.93999999994</v>
      </c>
      <c r="E309" s="29">
        <f t="shared" si="4"/>
        <v>64.068471293936142</v>
      </c>
    </row>
    <row r="310" spans="1:5" ht="11.1" customHeight="1" outlineLevel="3">
      <c r="A310" s="30" t="s">
        <v>48</v>
      </c>
      <c r="B310" s="27">
        <v>26800</v>
      </c>
      <c r="C310" s="28">
        <v>20100</v>
      </c>
      <c r="D310" s="28">
        <v>1020</v>
      </c>
      <c r="E310" s="29">
        <f t="shared" si="4"/>
        <v>5.0746268656716413</v>
      </c>
    </row>
    <row r="311" spans="1:5" ht="11.1" customHeight="1" outlineLevel="2">
      <c r="A311" s="31" t="s">
        <v>63</v>
      </c>
      <c r="B311" s="27">
        <v>15000</v>
      </c>
      <c r="C311" s="28">
        <v>10000</v>
      </c>
      <c r="D311" s="32"/>
      <c r="E311" s="33">
        <f t="shared" si="4"/>
        <v>0</v>
      </c>
    </row>
    <row r="312" spans="1:5" ht="12.9" customHeight="1" outlineLevel="1">
      <c r="A312" s="12" t="s">
        <v>64</v>
      </c>
      <c r="B312" s="13">
        <v>155100</v>
      </c>
      <c r="C312" s="14">
        <v>155100</v>
      </c>
      <c r="D312" s="14">
        <v>18030.599999999999</v>
      </c>
      <c r="E312" s="15">
        <f t="shared" si="4"/>
        <v>11.625145067698259</v>
      </c>
    </row>
    <row r="313" spans="1:5" ht="12.9" customHeight="1" outlineLevel="2">
      <c r="A313" s="16" t="s">
        <v>65</v>
      </c>
      <c r="B313" s="13">
        <v>155100</v>
      </c>
      <c r="C313" s="14">
        <v>155100</v>
      </c>
      <c r="D313" s="14">
        <v>18030.599999999999</v>
      </c>
      <c r="E313" s="15">
        <f t="shared" si="4"/>
        <v>11.625145067698259</v>
      </c>
    </row>
    <row r="314" spans="1:5" ht="11.1" customHeight="1" outlineLevel="3">
      <c r="A314" s="30" t="s">
        <v>66</v>
      </c>
      <c r="B314" s="27">
        <v>155100</v>
      </c>
      <c r="C314" s="28">
        <v>155100</v>
      </c>
      <c r="D314" s="28">
        <v>18030.599999999999</v>
      </c>
      <c r="E314" s="29">
        <f t="shared" si="4"/>
        <v>11.625145067698259</v>
      </c>
    </row>
    <row r="315" spans="1:5" ht="12.9" customHeight="1">
      <c r="A315" s="8" t="s">
        <v>30</v>
      </c>
      <c r="B315" s="9">
        <v>78183668</v>
      </c>
      <c r="C315" s="10">
        <v>21938662</v>
      </c>
      <c r="D315" s="10">
        <v>11824853.279999999</v>
      </c>
      <c r="E315" s="11">
        <f t="shared" si="4"/>
        <v>53.899610103843152</v>
      </c>
    </row>
    <row r="316" spans="1:5" ht="12.9" customHeight="1" outlineLevel="1">
      <c r="A316" s="12" t="s">
        <v>39</v>
      </c>
      <c r="B316" s="13">
        <v>28033768</v>
      </c>
      <c r="C316" s="14">
        <v>15088762</v>
      </c>
      <c r="D316" s="14">
        <v>11682903.279999999</v>
      </c>
      <c r="E316" s="15">
        <f t="shared" si="4"/>
        <v>77.427845173778991</v>
      </c>
    </row>
    <row r="317" spans="1:5" ht="12.9" customHeight="1" outlineLevel="2">
      <c r="A317" s="16" t="s">
        <v>40</v>
      </c>
      <c r="B317" s="13">
        <v>19089620</v>
      </c>
      <c r="C317" s="14">
        <v>11473916</v>
      </c>
      <c r="D317" s="14">
        <v>9760683.7100000009</v>
      </c>
      <c r="E317" s="15">
        <f t="shared" si="4"/>
        <v>85.068460584860489</v>
      </c>
    </row>
    <row r="318" spans="1:5" ht="12.9" customHeight="1" outlineLevel="3">
      <c r="A318" s="17" t="s">
        <v>41</v>
      </c>
      <c r="B318" s="13">
        <v>15617721</v>
      </c>
      <c r="C318" s="14">
        <v>9375341</v>
      </c>
      <c r="D318" s="14">
        <v>7995475.0899999999</v>
      </c>
      <c r="E318" s="15">
        <f t="shared" si="4"/>
        <v>85.281965637303216</v>
      </c>
    </row>
    <row r="319" spans="1:5" ht="11.1" customHeight="1" outlineLevel="4">
      <c r="A319" s="26" t="s">
        <v>42</v>
      </c>
      <c r="B319" s="27">
        <v>15617721</v>
      </c>
      <c r="C319" s="28">
        <v>9375341</v>
      </c>
      <c r="D319" s="28">
        <v>7995475.0899999999</v>
      </c>
      <c r="E319" s="29">
        <f t="shared" si="4"/>
        <v>85.281965637303216</v>
      </c>
    </row>
    <row r="320" spans="1:5" ht="11.1" customHeight="1" outlineLevel="3">
      <c r="A320" s="30" t="s">
        <v>43</v>
      </c>
      <c r="B320" s="27">
        <v>3471899</v>
      </c>
      <c r="C320" s="28">
        <v>2098575</v>
      </c>
      <c r="D320" s="28">
        <v>1765208.62</v>
      </c>
      <c r="E320" s="29">
        <f t="shared" si="4"/>
        <v>84.114631118735332</v>
      </c>
    </row>
    <row r="321" spans="1:5" ht="12.9" customHeight="1" outlineLevel="2">
      <c r="A321" s="16" t="s">
        <v>44</v>
      </c>
      <c r="B321" s="13">
        <v>1379806</v>
      </c>
      <c r="C321" s="14">
        <v>1145366</v>
      </c>
      <c r="D321" s="14">
        <v>582956.15</v>
      </c>
      <c r="E321" s="15">
        <f t="shared" si="4"/>
        <v>50.896931635826462</v>
      </c>
    </row>
    <row r="322" spans="1:5" ht="11.1" customHeight="1" outlineLevel="3">
      <c r="A322" s="30" t="s">
        <v>45</v>
      </c>
      <c r="B322" s="27">
        <v>581770</v>
      </c>
      <c r="C322" s="28">
        <v>576170</v>
      </c>
      <c r="D322" s="28">
        <v>260927.35</v>
      </c>
      <c r="E322" s="29">
        <f t="shared" si="4"/>
        <v>45.286521339188091</v>
      </c>
    </row>
    <row r="323" spans="1:5" ht="11.1" customHeight="1" outlineLevel="3">
      <c r="A323" s="30" t="s">
        <v>47</v>
      </c>
      <c r="B323" s="27">
        <v>698036</v>
      </c>
      <c r="C323" s="28">
        <v>469196</v>
      </c>
      <c r="D323" s="28">
        <v>321218.8</v>
      </c>
      <c r="E323" s="29">
        <f t="shared" si="4"/>
        <v>68.461538461538467</v>
      </c>
    </row>
    <row r="324" spans="1:5" ht="11.1" customHeight="1" outlineLevel="3">
      <c r="A324" s="30" t="s">
        <v>48</v>
      </c>
      <c r="B324" s="27">
        <v>100000</v>
      </c>
      <c r="C324" s="28">
        <v>100000</v>
      </c>
      <c r="D324" s="35">
        <v>810</v>
      </c>
      <c r="E324" s="29">
        <f t="shared" si="4"/>
        <v>0.80999999999999994</v>
      </c>
    </row>
    <row r="325" spans="1:5" ht="12.9" customHeight="1" outlineLevel="2">
      <c r="A325" s="16" t="s">
        <v>84</v>
      </c>
      <c r="B325" s="13">
        <v>7561314</v>
      </c>
      <c r="C325" s="14">
        <v>2466452</v>
      </c>
      <c r="D325" s="14">
        <v>1336235.42</v>
      </c>
      <c r="E325" s="15">
        <f t="shared" si="4"/>
        <v>54.176421029073339</v>
      </c>
    </row>
    <row r="326" spans="1:5" ht="11.1" customHeight="1" outlineLevel="3">
      <c r="A326" s="30" t="s">
        <v>85</v>
      </c>
      <c r="B326" s="27">
        <v>7085608</v>
      </c>
      <c r="C326" s="28">
        <v>2194620</v>
      </c>
      <c r="D326" s="28">
        <v>1067349.8500000001</v>
      </c>
      <c r="E326" s="29">
        <f t="shared" si="4"/>
        <v>48.634836554847766</v>
      </c>
    </row>
    <row r="327" spans="1:5" ht="11.1" customHeight="1" outlineLevel="3">
      <c r="A327" s="30" t="s">
        <v>86</v>
      </c>
      <c r="B327" s="27">
        <v>475706</v>
      </c>
      <c r="C327" s="28">
        <v>271832</v>
      </c>
      <c r="D327" s="28">
        <v>268885.57</v>
      </c>
      <c r="E327" s="29">
        <f t="shared" ref="E327:E390" si="5">SUM(D327)/C327*100</f>
        <v>98.91608419906413</v>
      </c>
    </row>
    <row r="328" spans="1:5" ht="11.1" customHeight="1" outlineLevel="2">
      <c r="A328" s="31" t="s">
        <v>63</v>
      </c>
      <c r="B328" s="27">
        <v>3028</v>
      </c>
      <c r="C328" s="28">
        <v>3028</v>
      </c>
      <c r="D328" s="28">
        <v>3028</v>
      </c>
      <c r="E328" s="29">
        <f t="shared" si="5"/>
        <v>100</v>
      </c>
    </row>
    <row r="329" spans="1:5" ht="12.9" customHeight="1" outlineLevel="1">
      <c r="A329" s="12" t="s">
        <v>64</v>
      </c>
      <c r="B329" s="13">
        <v>149900</v>
      </c>
      <c r="C329" s="14">
        <v>149900</v>
      </c>
      <c r="D329" s="14">
        <v>141950</v>
      </c>
      <c r="E329" s="15">
        <f t="shared" si="5"/>
        <v>94.696464309539692</v>
      </c>
    </row>
    <row r="330" spans="1:5" ht="12.9" customHeight="1" outlineLevel="2">
      <c r="A330" s="16" t="s">
        <v>65</v>
      </c>
      <c r="B330" s="13">
        <v>149900</v>
      </c>
      <c r="C330" s="14">
        <v>149900</v>
      </c>
      <c r="D330" s="14">
        <v>141950</v>
      </c>
      <c r="E330" s="15">
        <f t="shared" si="5"/>
        <v>94.696464309539692</v>
      </c>
    </row>
    <row r="331" spans="1:5" ht="11.1" customHeight="1" outlineLevel="3">
      <c r="A331" s="30" t="s">
        <v>66</v>
      </c>
      <c r="B331" s="27">
        <v>149900</v>
      </c>
      <c r="C331" s="28">
        <v>149900</v>
      </c>
      <c r="D331" s="28">
        <v>141950</v>
      </c>
      <c r="E331" s="29">
        <f t="shared" si="5"/>
        <v>94.696464309539692</v>
      </c>
    </row>
    <row r="332" spans="1:5" ht="11.1" customHeight="1" outlineLevel="1">
      <c r="A332" s="36" t="s">
        <v>87</v>
      </c>
      <c r="B332" s="27">
        <v>50000000</v>
      </c>
      <c r="C332" s="28">
        <v>6700000</v>
      </c>
      <c r="D332" s="32"/>
      <c r="E332" s="33">
        <f t="shared" si="5"/>
        <v>0</v>
      </c>
    </row>
    <row r="333" spans="1:5" ht="26.1" customHeight="1">
      <c r="A333" s="8" t="s">
        <v>31</v>
      </c>
      <c r="B333" s="9">
        <v>13143867</v>
      </c>
      <c r="C333" s="10">
        <v>7693030</v>
      </c>
      <c r="D333" s="10">
        <v>6584240.7999999998</v>
      </c>
      <c r="E333" s="11">
        <f t="shared" si="5"/>
        <v>85.587093771894814</v>
      </c>
    </row>
    <row r="334" spans="1:5" ht="12.9" customHeight="1" outlineLevel="1">
      <c r="A334" s="12" t="s">
        <v>39</v>
      </c>
      <c r="B334" s="13">
        <v>13143867</v>
      </c>
      <c r="C334" s="14">
        <v>7693030</v>
      </c>
      <c r="D334" s="14">
        <v>6584240.7999999998</v>
      </c>
      <c r="E334" s="15">
        <f t="shared" si="5"/>
        <v>85.587093771894814</v>
      </c>
    </row>
    <row r="335" spans="1:5" ht="12.9" customHeight="1" outlineLevel="2">
      <c r="A335" s="16" t="s">
        <v>40</v>
      </c>
      <c r="B335" s="13">
        <v>12031015</v>
      </c>
      <c r="C335" s="14">
        <v>6982100</v>
      </c>
      <c r="D335" s="14">
        <v>6084996.1600000001</v>
      </c>
      <c r="E335" s="15">
        <f t="shared" si="5"/>
        <v>87.151375087724318</v>
      </c>
    </row>
    <row r="336" spans="1:5" ht="12.9" customHeight="1" outlineLevel="3">
      <c r="A336" s="17" t="s">
        <v>41</v>
      </c>
      <c r="B336" s="13">
        <v>9880599</v>
      </c>
      <c r="C336" s="14">
        <v>5730000</v>
      </c>
      <c r="D336" s="14">
        <v>5004440.0999999996</v>
      </c>
      <c r="E336" s="15">
        <f t="shared" si="5"/>
        <v>87.337523560209419</v>
      </c>
    </row>
    <row r="337" spans="1:5" ht="11.1" customHeight="1" outlineLevel="4">
      <c r="A337" s="26" t="s">
        <v>42</v>
      </c>
      <c r="B337" s="27">
        <v>9880599</v>
      </c>
      <c r="C337" s="28">
        <v>5730000</v>
      </c>
      <c r="D337" s="28">
        <v>5004440.0999999996</v>
      </c>
      <c r="E337" s="29">
        <f t="shared" si="5"/>
        <v>87.337523560209419</v>
      </c>
    </row>
    <row r="338" spans="1:5" ht="11.1" customHeight="1" outlineLevel="3">
      <c r="A338" s="30" t="s">
        <v>43</v>
      </c>
      <c r="B338" s="27">
        <v>2150416</v>
      </c>
      <c r="C338" s="28">
        <v>1252100</v>
      </c>
      <c r="D338" s="28">
        <v>1080556.06</v>
      </c>
      <c r="E338" s="29">
        <f t="shared" si="5"/>
        <v>86.299501637249421</v>
      </c>
    </row>
    <row r="339" spans="1:5" ht="12.9" customHeight="1" outlineLevel="2">
      <c r="A339" s="16" t="s">
        <v>44</v>
      </c>
      <c r="B339" s="13">
        <v>1112772</v>
      </c>
      <c r="C339" s="14">
        <v>710850</v>
      </c>
      <c r="D339" s="14">
        <v>499244.64</v>
      </c>
      <c r="E339" s="15">
        <f t="shared" si="5"/>
        <v>70.232065836674408</v>
      </c>
    </row>
    <row r="340" spans="1:5" ht="11.1" customHeight="1" outlineLevel="3">
      <c r="A340" s="30" t="s">
        <v>45</v>
      </c>
      <c r="B340" s="27">
        <v>78344</v>
      </c>
      <c r="C340" s="28">
        <v>45430</v>
      </c>
      <c r="D340" s="28">
        <v>10528.1</v>
      </c>
      <c r="E340" s="29">
        <f t="shared" si="5"/>
        <v>23.174334140435839</v>
      </c>
    </row>
    <row r="341" spans="1:5" ht="11.1" customHeight="1" outlineLevel="3">
      <c r="A341" s="30" t="s">
        <v>47</v>
      </c>
      <c r="B341" s="27">
        <v>833655</v>
      </c>
      <c r="C341" s="28">
        <v>550536</v>
      </c>
      <c r="D341" s="28">
        <v>374504.56</v>
      </c>
      <c r="E341" s="29">
        <f t="shared" si="5"/>
        <v>68.025444294287752</v>
      </c>
    </row>
    <row r="342" spans="1:5" ht="11.1" customHeight="1" outlineLevel="3">
      <c r="A342" s="30" t="s">
        <v>48</v>
      </c>
      <c r="B342" s="27">
        <v>8170</v>
      </c>
      <c r="C342" s="28">
        <v>5670</v>
      </c>
      <c r="D342" s="28">
        <v>5668.83</v>
      </c>
      <c r="E342" s="29">
        <f t="shared" si="5"/>
        <v>99.979365079365081</v>
      </c>
    </row>
    <row r="343" spans="1:5" ht="12.9" customHeight="1" outlineLevel="3">
      <c r="A343" s="17" t="s">
        <v>49</v>
      </c>
      <c r="B343" s="13">
        <v>192603</v>
      </c>
      <c r="C343" s="14">
        <v>109214</v>
      </c>
      <c r="D343" s="14">
        <v>108543.15</v>
      </c>
      <c r="E343" s="15">
        <f t="shared" si="5"/>
        <v>99.385747248521255</v>
      </c>
    </row>
    <row r="344" spans="1:5" ht="11.1" customHeight="1" outlineLevel="4">
      <c r="A344" s="26" t="s">
        <v>50</v>
      </c>
      <c r="B344" s="27">
        <v>98338</v>
      </c>
      <c r="C344" s="28">
        <v>57344</v>
      </c>
      <c r="D344" s="28">
        <v>57266.01</v>
      </c>
      <c r="E344" s="29">
        <f t="shared" si="5"/>
        <v>99.863996233258931</v>
      </c>
    </row>
    <row r="345" spans="1:5" ht="11.1" customHeight="1" outlineLevel="4">
      <c r="A345" s="26" t="s">
        <v>51</v>
      </c>
      <c r="B345" s="27">
        <v>5047</v>
      </c>
      <c r="C345" s="28">
        <v>3270</v>
      </c>
      <c r="D345" s="28">
        <v>3092.27</v>
      </c>
      <c r="E345" s="29">
        <f t="shared" si="5"/>
        <v>94.56483180428134</v>
      </c>
    </row>
    <row r="346" spans="1:5" ht="11.1" customHeight="1" outlineLevel="4">
      <c r="A346" s="26" t="s">
        <v>52</v>
      </c>
      <c r="B346" s="27">
        <v>86002</v>
      </c>
      <c r="C346" s="28">
        <v>46738</v>
      </c>
      <c r="D346" s="28">
        <v>46737.55</v>
      </c>
      <c r="E346" s="29">
        <f t="shared" si="5"/>
        <v>99.99903718601567</v>
      </c>
    </row>
    <row r="347" spans="1:5" ht="11.1" customHeight="1" outlineLevel="4">
      <c r="A347" s="26" t="s">
        <v>54</v>
      </c>
      <c r="B347" s="27">
        <v>3216</v>
      </c>
      <c r="C347" s="28">
        <v>1862</v>
      </c>
      <c r="D347" s="28">
        <v>1447.32</v>
      </c>
      <c r="E347" s="29">
        <f t="shared" si="5"/>
        <v>77.729323308270665</v>
      </c>
    </row>
    <row r="348" spans="1:5" ht="11.1" customHeight="1" outlineLevel="2">
      <c r="A348" s="31" t="s">
        <v>63</v>
      </c>
      <c r="B348" s="34">
        <v>80</v>
      </c>
      <c r="C348" s="35">
        <v>80</v>
      </c>
      <c r="D348" s="32"/>
      <c r="E348" s="33">
        <f t="shared" si="5"/>
        <v>0</v>
      </c>
    </row>
    <row r="349" spans="1:5" ht="12.9" customHeight="1">
      <c r="A349" s="8" t="s">
        <v>32</v>
      </c>
      <c r="B349" s="9">
        <v>84614482</v>
      </c>
      <c r="C349" s="10">
        <v>49643829</v>
      </c>
      <c r="D349" s="10">
        <v>35997255.399999999</v>
      </c>
      <c r="E349" s="11">
        <f t="shared" si="5"/>
        <v>72.511037373849632</v>
      </c>
    </row>
    <row r="350" spans="1:5" ht="12.9" customHeight="1" outlineLevel="1">
      <c r="A350" s="12" t="s">
        <v>39</v>
      </c>
      <c r="B350" s="13">
        <v>80034482</v>
      </c>
      <c r="C350" s="14">
        <v>49243829</v>
      </c>
      <c r="D350" s="14">
        <v>35997255.399999999</v>
      </c>
      <c r="E350" s="15">
        <f t="shared" si="5"/>
        <v>73.100033305696016</v>
      </c>
    </row>
    <row r="351" spans="1:5" ht="12.9" customHeight="1" outlineLevel="2">
      <c r="A351" s="16" t="s">
        <v>40</v>
      </c>
      <c r="B351" s="13">
        <v>20726827</v>
      </c>
      <c r="C351" s="14">
        <v>12635565</v>
      </c>
      <c r="D351" s="14">
        <v>11007634.140000001</v>
      </c>
      <c r="E351" s="15">
        <f t="shared" si="5"/>
        <v>87.116279644004848</v>
      </c>
    </row>
    <row r="352" spans="1:5" ht="12.9" customHeight="1" outlineLevel="3">
      <c r="A352" s="17" t="s">
        <v>41</v>
      </c>
      <c r="B352" s="13">
        <v>16973226</v>
      </c>
      <c r="C352" s="14">
        <v>10340204</v>
      </c>
      <c r="D352" s="14">
        <v>9063591.7300000004</v>
      </c>
      <c r="E352" s="15">
        <f t="shared" si="5"/>
        <v>87.653896673605274</v>
      </c>
    </row>
    <row r="353" spans="1:5" ht="11.1" customHeight="1" outlineLevel="4">
      <c r="A353" s="26" t="s">
        <v>42</v>
      </c>
      <c r="B353" s="27">
        <v>16973226</v>
      </c>
      <c r="C353" s="28">
        <v>10340204</v>
      </c>
      <c r="D353" s="28">
        <v>9063591.7300000004</v>
      </c>
      <c r="E353" s="29">
        <f t="shared" si="5"/>
        <v>87.653896673605274</v>
      </c>
    </row>
    <row r="354" spans="1:5" ht="11.1" customHeight="1" outlineLevel="3">
      <c r="A354" s="30" t="s">
        <v>43</v>
      </c>
      <c r="B354" s="27">
        <v>3753601</v>
      </c>
      <c r="C354" s="28">
        <v>2295361</v>
      </c>
      <c r="D354" s="28">
        <v>1944042.41</v>
      </c>
      <c r="E354" s="29">
        <f t="shared" si="5"/>
        <v>84.694407982012407</v>
      </c>
    </row>
    <row r="355" spans="1:5" ht="12.9" customHeight="1" outlineLevel="2">
      <c r="A355" s="16" t="s">
        <v>44</v>
      </c>
      <c r="B355" s="13">
        <v>59286655</v>
      </c>
      <c r="C355" s="14">
        <v>36587264</v>
      </c>
      <c r="D355" s="14">
        <v>24989292.93</v>
      </c>
      <c r="E355" s="15">
        <f t="shared" si="5"/>
        <v>68.30052372869423</v>
      </c>
    </row>
    <row r="356" spans="1:5" ht="11.1" customHeight="1" outlineLevel="3">
      <c r="A356" s="30" t="s">
        <v>45</v>
      </c>
      <c r="B356" s="27">
        <v>899710</v>
      </c>
      <c r="C356" s="28">
        <v>770200</v>
      </c>
      <c r="D356" s="28">
        <v>159721.01999999999</v>
      </c>
      <c r="E356" s="29">
        <f t="shared" si="5"/>
        <v>20.737603219942873</v>
      </c>
    </row>
    <row r="357" spans="1:5" ht="11.1" customHeight="1" outlineLevel="3">
      <c r="A357" s="30" t="s">
        <v>47</v>
      </c>
      <c r="B357" s="27">
        <v>55366082</v>
      </c>
      <c r="C357" s="28">
        <v>33848607</v>
      </c>
      <c r="D357" s="28">
        <v>23551315.300000001</v>
      </c>
      <c r="E357" s="29">
        <f t="shared" si="5"/>
        <v>69.57838855820566</v>
      </c>
    </row>
    <row r="358" spans="1:5" ht="12.9" customHeight="1" outlineLevel="3">
      <c r="A358" s="17" t="s">
        <v>49</v>
      </c>
      <c r="B358" s="13">
        <v>3020863</v>
      </c>
      <c r="C358" s="14">
        <v>1968457</v>
      </c>
      <c r="D358" s="14">
        <v>1278256.6100000001</v>
      </c>
      <c r="E358" s="15">
        <f t="shared" si="5"/>
        <v>64.936984145449969</v>
      </c>
    </row>
    <row r="359" spans="1:5" ht="11.1" customHeight="1" outlineLevel="4">
      <c r="A359" s="26" t="s">
        <v>51</v>
      </c>
      <c r="B359" s="27">
        <v>81154</v>
      </c>
      <c r="C359" s="28">
        <v>51105</v>
      </c>
      <c r="D359" s="28">
        <v>18149.099999999999</v>
      </c>
      <c r="E359" s="29">
        <f t="shared" si="5"/>
        <v>35.513354857646021</v>
      </c>
    </row>
    <row r="360" spans="1:5" ht="11.1" customHeight="1" outlineLevel="4">
      <c r="A360" s="26" t="s">
        <v>52</v>
      </c>
      <c r="B360" s="27">
        <v>450875</v>
      </c>
      <c r="C360" s="28">
        <v>300875</v>
      </c>
      <c r="D360" s="28">
        <v>174322.13</v>
      </c>
      <c r="E360" s="29">
        <f t="shared" si="5"/>
        <v>57.938389696717906</v>
      </c>
    </row>
    <row r="361" spans="1:5" ht="11.1" customHeight="1" outlineLevel="4">
      <c r="A361" s="26" t="s">
        <v>53</v>
      </c>
      <c r="B361" s="27">
        <v>474850</v>
      </c>
      <c r="C361" s="28">
        <v>358827</v>
      </c>
      <c r="D361" s="28">
        <v>238421.29</v>
      </c>
      <c r="E361" s="29">
        <f t="shared" si="5"/>
        <v>66.444634879760997</v>
      </c>
    </row>
    <row r="362" spans="1:5" ht="11.1" customHeight="1" outlineLevel="4">
      <c r="A362" s="26" t="s">
        <v>54</v>
      </c>
      <c r="B362" s="27">
        <v>2013984</v>
      </c>
      <c r="C362" s="28">
        <v>1257650</v>
      </c>
      <c r="D362" s="28">
        <v>847364.09</v>
      </c>
      <c r="E362" s="29">
        <f t="shared" si="5"/>
        <v>67.376781298453466</v>
      </c>
    </row>
    <row r="363" spans="1:5" ht="11.1" customHeight="1" outlineLevel="2">
      <c r="A363" s="31" t="s">
        <v>63</v>
      </c>
      <c r="B363" s="27">
        <v>21000</v>
      </c>
      <c r="C363" s="28">
        <v>21000</v>
      </c>
      <c r="D363" s="35">
        <v>328.33</v>
      </c>
      <c r="E363" s="29">
        <f t="shared" si="5"/>
        <v>1.5634761904761905</v>
      </c>
    </row>
    <row r="364" spans="1:5" ht="12.9" customHeight="1" outlineLevel="1">
      <c r="A364" s="12" t="s">
        <v>64</v>
      </c>
      <c r="B364" s="13">
        <v>4580000</v>
      </c>
      <c r="C364" s="14">
        <v>400000</v>
      </c>
      <c r="D364" s="18"/>
      <c r="E364" s="19">
        <f t="shared" si="5"/>
        <v>0</v>
      </c>
    </row>
    <row r="365" spans="1:5" ht="12.9" customHeight="1" outlineLevel="2">
      <c r="A365" s="16" t="s">
        <v>65</v>
      </c>
      <c r="B365" s="13">
        <v>4580000</v>
      </c>
      <c r="C365" s="14">
        <v>400000</v>
      </c>
      <c r="D365" s="18"/>
      <c r="E365" s="19">
        <f t="shared" si="5"/>
        <v>0</v>
      </c>
    </row>
    <row r="366" spans="1:5" ht="12.9" customHeight="1" outlineLevel="3">
      <c r="A366" s="17" t="s">
        <v>79</v>
      </c>
      <c r="B366" s="13">
        <v>4580000</v>
      </c>
      <c r="C366" s="14">
        <v>400000</v>
      </c>
      <c r="D366" s="18"/>
      <c r="E366" s="19">
        <f t="shared" si="5"/>
        <v>0</v>
      </c>
    </row>
    <row r="367" spans="1:5" ht="11.1" customHeight="1" outlineLevel="4">
      <c r="A367" s="26" t="s">
        <v>81</v>
      </c>
      <c r="B367" s="27">
        <v>4580000</v>
      </c>
      <c r="C367" s="28">
        <v>400000</v>
      </c>
      <c r="D367" s="32"/>
      <c r="E367" s="33">
        <f t="shared" si="5"/>
        <v>0</v>
      </c>
    </row>
    <row r="368" spans="1:5" ht="12.9" customHeight="1">
      <c r="A368" s="8" t="s">
        <v>33</v>
      </c>
      <c r="B368" s="9">
        <v>83160479</v>
      </c>
      <c r="C368" s="10">
        <v>51494831</v>
      </c>
      <c r="D368" s="10">
        <v>37384275.32</v>
      </c>
      <c r="E368" s="11">
        <f t="shared" si="5"/>
        <v>72.598112459093215</v>
      </c>
    </row>
    <row r="369" spans="1:5" ht="12.9" customHeight="1" outlineLevel="1">
      <c r="A369" s="12" t="s">
        <v>39</v>
      </c>
      <c r="B369" s="13">
        <v>47897139</v>
      </c>
      <c r="C369" s="14">
        <v>29781491</v>
      </c>
      <c r="D369" s="14">
        <v>27509535.739999998</v>
      </c>
      <c r="E369" s="15">
        <f t="shared" si="5"/>
        <v>92.371250787947446</v>
      </c>
    </row>
    <row r="370" spans="1:5" ht="12.9" customHeight="1" outlineLevel="2">
      <c r="A370" s="16" t="s">
        <v>40</v>
      </c>
      <c r="B370" s="13">
        <v>16801200</v>
      </c>
      <c r="C370" s="14">
        <v>9852511</v>
      </c>
      <c r="D370" s="14">
        <v>9752183.4100000001</v>
      </c>
      <c r="E370" s="15">
        <f t="shared" si="5"/>
        <v>98.981705374396427</v>
      </c>
    </row>
    <row r="371" spans="1:5" ht="12.9" customHeight="1" outlineLevel="3">
      <c r="A371" s="17" t="s">
        <v>41</v>
      </c>
      <c r="B371" s="13">
        <v>13830034</v>
      </c>
      <c r="C371" s="14">
        <v>8082981</v>
      </c>
      <c r="D371" s="14">
        <v>8052568.5599999996</v>
      </c>
      <c r="E371" s="15">
        <f t="shared" si="5"/>
        <v>99.62374722889983</v>
      </c>
    </row>
    <row r="372" spans="1:5" ht="11.1" customHeight="1" outlineLevel="4">
      <c r="A372" s="26" t="s">
        <v>42</v>
      </c>
      <c r="B372" s="27">
        <v>13830034</v>
      </c>
      <c r="C372" s="28">
        <v>8082981</v>
      </c>
      <c r="D372" s="28">
        <v>8052568.5599999996</v>
      </c>
      <c r="E372" s="29">
        <f t="shared" si="5"/>
        <v>99.62374722889983</v>
      </c>
    </row>
    <row r="373" spans="1:5" ht="11.1" customHeight="1" outlineLevel="3">
      <c r="A373" s="30" t="s">
        <v>43</v>
      </c>
      <c r="B373" s="27">
        <v>2971166</v>
      </c>
      <c r="C373" s="28">
        <v>1769530</v>
      </c>
      <c r="D373" s="28">
        <v>1699614.85</v>
      </c>
      <c r="E373" s="29">
        <f t="shared" si="5"/>
        <v>96.048942374528835</v>
      </c>
    </row>
    <row r="374" spans="1:5" ht="12.9" customHeight="1" outlineLevel="2">
      <c r="A374" s="16" t="s">
        <v>44</v>
      </c>
      <c r="B374" s="13">
        <v>31095939</v>
      </c>
      <c r="C374" s="14">
        <v>19928980</v>
      </c>
      <c r="D374" s="14">
        <v>17757352.329999998</v>
      </c>
      <c r="E374" s="15">
        <f t="shared" si="5"/>
        <v>89.103166996002798</v>
      </c>
    </row>
    <row r="375" spans="1:5" ht="11.1" customHeight="1" outlineLevel="3">
      <c r="A375" s="30" t="s">
        <v>45</v>
      </c>
      <c r="B375" s="27">
        <v>1383058</v>
      </c>
      <c r="C375" s="28">
        <v>1007201</v>
      </c>
      <c r="D375" s="28">
        <v>776718.62</v>
      </c>
      <c r="E375" s="29">
        <f t="shared" si="5"/>
        <v>77.116545754025267</v>
      </c>
    </row>
    <row r="376" spans="1:5" ht="11.1" customHeight="1" outlineLevel="3">
      <c r="A376" s="30" t="s">
        <v>47</v>
      </c>
      <c r="B376" s="27">
        <v>27829954</v>
      </c>
      <c r="C376" s="28">
        <v>17804000</v>
      </c>
      <c r="D376" s="28">
        <v>16172223.119999999</v>
      </c>
      <c r="E376" s="29">
        <f t="shared" si="5"/>
        <v>90.834773758705893</v>
      </c>
    </row>
    <row r="377" spans="1:5" ht="12.9" customHeight="1" outlineLevel="3">
      <c r="A377" s="17" t="s">
        <v>49</v>
      </c>
      <c r="B377" s="13">
        <v>1882927</v>
      </c>
      <c r="C377" s="14">
        <v>1117779</v>
      </c>
      <c r="D377" s="14">
        <v>808410.59</v>
      </c>
      <c r="E377" s="15">
        <f t="shared" si="5"/>
        <v>72.322935929195296</v>
      </c>
    </row>
    <row r="378" spans="1:5" ht="11.1" customHeight="1" outlineLevel="4">
      <c r="A378" s="26" t="s">
        <v>50</v>
      </c>
      <c r="B378" s="27">
        <v>769653</v>
      </c>
      <c r="C378" s="28">
        <v>465048</v>
      </c>
      <c r="D378" s="28">
        <v>356227.38</v>
      </c>
      <c r="E378" s="29">
        <f t="shared" si="5"/>
        <v>76.600131599318772</v>
      </c>
    </row>
    <row r="379" spans="1:5" ht="11.1" customHeight="1" outlineLevel="4">
      <c r="A379" s="26" t="s">
        <v>51</v>
      </c>
      <c r="B379" s="27">
        <v>86709</v>
      </c>
      <c r="C379" s="28">
        <v>55304</v>
      </c>
      <c r="D379" s="28">
        <v>30713.53</v>
      </c>
      <c r="E379" s="29">
        <f t="shared" si="5"/>
        <v>55.535820193837694</v>
      </c>
    </row>
    <row r="380" spans="1:5" ht="11.1" customHeight="1" outlineLevel="4">
      <c r="A380" s="26" t="s">
        <v>52</v>
      </c>
      <c r="B380" s="27">
        <v>987712</v>
      </c>
      <c r="C380" s="28">
        <v>574574</v>
      </c>
      <c r="D380" s="28">
        <v>409182.86</v>
      </c>
      <c r="E380" s="29">
        <f t="shared" si="5"/>
        <v>71.214997546007993</v>
      </c>
    </row>
    <row r="381" spans="1:5" ht="11.1" customHeight="1" outlineLevel="4">
      <c r="A381" s="26" t="s">
        <v>54</v>
      </c>
      <c r="B381" s="27">
        <v>38853</v>
      </c>
      <c r="C381" s="28">
        <v>22853</v>
      </c>
      <c r="D381" s="28">
        <v>12286.82</v>
      </c>
      <c r="E381" s="29">
        <f t="shared" si="5"/>
        <v>53.764582330547405</v>
      </c>
    </row>
    <row r="382" spans="1:5" ht="12.9" customHeight="1" outlineLevel="1">
      <c r="A382" s="12" t="s">
        <v>64</v>
      </c>
      <c r="B382" s="13">
        <v>35263340</v>
      </c>
      <c r="C382" s="14">
        <v>21713340</v>
      </c>
      <c r="D382" s="14">
        <v>9874739.5800000001</v>
      </c>
      <c r="E382" s="15">
        <f t="shared" si="5"/>
        <v>45.477755057490008</v>
      </c>
    </row>
    <row r="383" spans="1:5" ht="12.9" customHeight="1" outlineLevel="2">
      <c r="A383" s="16" t="s">
        <v>65</v>
      </c>
      <c r="B383" s="13">
        <v>35263340</v>
      </c>
      <c r="C383" s="14">
        <v>21713340</v>
      </c>
      <c r="D383" s="14">
        <v>9874739.5800000001</v>
      </c>
      <c r="E383" s="15">
        <f t="shared" si="5"/>
        <v>45.477755057490008</v>
      </c>
    </row>
    <row r="384" spans="1:5" ht="12.9" customHeight="1" outlineLevel="3">
      <c r="A384" s="17" t="s">
        <v>79</v>
      </c>
      <c r="B384" s="13">
        <v>35263340</v>
      </c>
      <c r="C384" s="14">
        <v>21713340</v>
      </c>
      <c r="D384" s="14">
        <v>9874739.5800000001</v>
      </c>
      <c r="E384" s="15">
        <f t="shared" si="5"/>
        <v>45.477755057490008</v>
      </c>
    </row>
    <row r="385" spans="1:5" ht="11.1" customHeight="1" outlineLevel="4">
      <c r="A385" s="26" t="s">
        <v>81</v>
      </c>
      <c r="B385" s="27">
        <v>35263340</v>
      </c>
      <c r="C385" s="28">
        <v>21713340</v>
      </c>
      <c r="D385" s="28">
        <v>9874739.5800000001</v>
      </c>
      <c r="E385" s="29">
        <f t="shared" si="5"/>
        <v>45.477755057490008</v>
      </c>
    </row>
    <row r="386" spans="1:5" ht="12.9" customHeight="1">
      <c r="A386" s="8" t="s">
        <v>34</v>
      </c>
      <c r="B386" s="9">
        <v>87068814</v>
      </c>
      <c r="C386" s="10">
        <v>53369551</v>
      </c>
      <c r="D386" s="10">
        <v>29781785.550000001</v>
      </c>
      <c r="E386" s="11">
        <f t="shared" si="5"/>
        <v>55.80295316705962</v>
      </c>
    </row>
    <row r="387" spans="1:5" ht="12.9" customHeight="1" outlineLevel="1">
      <c r="A387" s="12" t="s">
        <v>39</v>
      </c>
      <c r="B387" s="13">
        <v>71838374</v>
      </c>
      <c r="C387" s="14">
        <v>43955326</v>
      </c>
      <c r="D387" s="14">
        <v>29349558.550000001</v>
      </c>
      <c r="E387" s="15">
        <f t="shared" si="5"/>
        <v>66.771336310871632</v>
      </c>
    </row>
    <row r="388" spans="1:5" ht="12.9" customHeight="1" outlineLevel="2">
      <c r="A388" s="16" t="s">
        <v>40</v>
      </c>
      <c r="B388" s="13">
        <v>21031517</v>
      </c>
      <c r="C388" s="14">
        <v>12049111</v>
      </c>
      <c r="D388" s="14">
        <v>11075128.83</v>
      </c>
      <c r="E388" s="15">
        <f t="shared" si="5"/>
        <v>91.916564051903919</v>
      </c>
    </row>
    <row r="389" spans="1:5" ht="12.9" customHeight="1" outlineLevel="3">
      <c r="A389" s="17" t="s">
        <v>41</v>
      </c>
      <c r="B389" s="13">
        <v>17287545</v>
      </c>
      <c r="C389" s="14">
        <v>9904484</v>
      </c>
      <c r="D389" s="14">
        <v>9066187.7599999998</v>
      </c>
      <c r="E389" s="15">
        <f t="shared" si="5"/>
        <v>91.536194717463317</v>
      </c>
    </row>
    <row r="390" spans="1:5" ht="11.1" customHeight="1" outlineLevel="4">
      <c r="A390" s="26" t="s">
        <v>42</v>
      </c>
      <c r="B390" s="27">
        <v>17287545</v>
      </c>
      <c r="C390" s="28">
        <v>9904484</v>
      </c>
      <c r="D390" s="28">
        <v>9066187.7599999998</v>
      </c>
      <c r="E390" s="29">
        <f t="shared" si="5"/>
        <v>91.536194717463317</v>
      </c>
    </row>
    <row r="391" spans="1:5" ht="11.1" customHeight="1" outlineLevel="3">
      <c r="A391" s="30" t="s">
        <v>43</v>
      </c>
      <c r="B391" s="27">
        <v>3743972</v>
      </c>
      <c r="C391" s="28">
        <v>2144627</v>
      </c>
      <c r="D391" s="28">
        <v>2008941.07</v>
      </c>
      <c r="E391" s="29">
        <f t="shared" ref="E391:E454" si="6">SUM(D391)/C391*100</f>
        <v>93.673215435597896</v>
      </c>
    </row>
    <row r="392" spans="1:5" ht="12.9" customHeight="1" outlineLevel="2">
      <c r="A392" s="16" t="s">
        <v>44</v>
      </c>
      <c r="B392" s="13">
        <v>50606857</v>
      </c>
      <c r="C392" s="14">
        <v>31706215</v>
      </c>
      <c r="D392" s="14">
        <v>18242793.809999999</v>
      </c>
      <c r="E392" s="15">
        <f t="shared" si="6"/>
        <v>57.536964945200808</v>
      </c>
    </row>
    <row r="393" spans="1:5" ht="11.1" customHeight="1" outlineLevel="3">
      <c r="A393" s="30" t="s">
        <v>45</v>
      </c>
      <c r="B393" s="27">
        <v>1342831</v>
      </c>
      <c r="C393" s="28">
        <v>1009820</v>
      </c>
      <c r="D393" s="28">
        <v>661935.76</v>
      </c>
      <c r="E393" s="29">
        <f t="shared" si="6"/>
        <v>65.549876215563174</v>
      </c>
    </row>
    <row r="394" spans="1:5" ht="11.1" customHeight="1" outlineLevel="3">
      <c r="A394" s="30" t="s">
        <v>47</v>
      </c>
      <c r="B394" s="27">
        <v>47909804</v>
      </c>
      <c r="C394" s="28">
        <v>29910431</v>
      </c>
      <c r="D394" s="28">
        <v>17055381.879999999</v>
      </c>
      <c r="E394" s="29">
        <f t="shared" si="6"/>
        <v>57.021518279024463</v>
      </c>
    </row>
    <row r="395" spans="1:5" ht="12.9" customHeight="1" outlineLevel="3">
      <c r="A395" s="17" t="s">
        <v>49</v>
      </c>
      <c r="B395" s="13">
        <v>1345222</v>
      </c>
      <c r="C395" s="14">
        <v>776964</v>
      </c>
      <c r="D395" s="14">
        <v>523016.17</v>
      </c>
      <c r="E395" s="15">
        <f t="shared" si="6"/>
        <v>67.315367249962677</v>
      </c>
    </row>
    <row r="396" spans="1:5" ht="11.1" customHeight="1" outlineLevel="4">
      <c r="A396" s="26" t="s">
        <v>51</v>
      </c>
      <c r="B396" s="27">
        <v>93902</v>
      </c>
      <c r="C396" s="28">
        <v>54432</v>
      </c>
      <c r="D396" s="28">
        <v>13392.43</v>
      </c>
      <c r="E396" s="29">
        <f t="shared" si="6"/>
        <v>24.603964579659024</v>
      </c>
    </row>
    <row r="397" spans="1:5" ht="11.1" customHeight="1" outlineLevel="4">
      <c r="A397" s="26" t="s">
        <v>52</v>
      </c>
      <c r="B397" s="27">
        <v>680995</v>
      </c>
      <c r="C397" s="28">
        <v>391609</v>
      </c>
      <c r="D397" s="28">
        <v>264662.34000000003</v>
      </c>
      <c r="E397" s="29">
        <f t="shared" si="6"/>
        <v>67.583313968780089</v>
      </c>
    </row>
    <row r="398" spans="1:5" ht="11.1" customHeight="1" outlineLevel="4">
      <c r="A398" s="26" t="s">
        <v>53</v>
      </c>
      <c r="B398" s="27">
        <v>523718</v>
      </c>
      <c r="C398" s="28">
        <v>305501</v>
      </c>
      <c r="D398" s="28">
        <v>225962.63</v>
      </c>
      <c r="E398" s="29">
        <f t="shared" si="6"/>
        <v>73.964612227128555</v>
      </c>
    </row>
    <row r="399" spans="1:5" ht="11.1" customHeight="1" outlineLevel="4">
      <c r="A399" s="26" t="s">
        <v>54</v>
      </c>
      <c r="B399" s="27">
        <v>46607</v>
      </c>
      <c r="C399" s="28">
        <v>25422</v>
      </c>
      <c r="D399" s="28">
        <v>18998.77</v>
      </c>
      <c r="E399" s="29">
        <f t="shared" si="6"/>
        <v>74.733577216584052</v>
      </c>
    </row>
    <row r="400" spans="1:5" ht="26.1" customHeight="1" outlineLevel="3">
      <c r="A400" s="17" t="s">
        <v>55</v>
      </c>
      <c r="B400" s="13">
        <v>9000</v>
      </c>
      <c r="C400" s="14">
        <v>9000</v>
      </c>
      <c r="D400" s="14">
        <v>2460</v>
      </c>
      <c r="E400" s="15">
        <f t="shared" si="6"/>
        <v>27.333333333333332</v>
      </c>
    </row>
    <row r="401" spans="1:5" ht="11.1" customHeight="1" outlineLevel="4">
      <c r="A401" s="26" t="s">
        <v>57</v>
      </c>
      <c r="B401" s="27">
        <v>9000</v>
      </c>
      <c r="C401" s="28">
        <v>9000</v>
      </c>
      <c r="D401" s="28">
        <v>2460</v>
      </c>
      <c r="E401" s="29">
        <f t="shared" si="6"/>
        <v>27.333333333333332</v>
      </c>
    </row>
    <row r="402" spans="1:5" ht="11.1" customHeight="1" outlineLevel="2">
      <c r="A402" s="31" t="s">
        <v>63</v>
      </c>
      <c r="B402" s="27">
        <v>200000</v>
      </c>
      <c r="C402" s="28">
        <v>200000</v>
      </c>
      <c r="D402" s="28">
        <v>31635.91</v>
      </c>
      <c r="E402" s="29">
        <f t="shared" si="6"/>
        <v>15.817955</v>
      </c>
    </row>
    <row r="403" spans="1:5" ht="12.9" customHeight="1" outlineLevel="1">
      <c r="A403" s="12" t="s">
        <v>64</v>
      </c>
      <c r="B403" s="13">
        <v>15230440</v>
      </c>
      <c r="C403" s="14">
        <v>9414225</v>
      </c>
      <c r="D403" s="14">
        <v>432227</v>
      </c>
      <c r="E403" s="15">
        <f t="shared" si="6"/>
        <v>4.591211703565615</v>
      </c>
    </row>
    <row r="404" spans="1:5" ht="12.9" customHeight="1" outlineLevel="2">
      <c r="A404" s="16" t="s">
        <v>65</v>
      </c>
      <c r="B404" s="13">
        <v>15230440</v>
      </c>
      <c r="C404" s="14">
        <v>9414225</v>
      </c>
      <c r="D404" s="14">
        <v>432227</v>
      </c>
      <c r="E404" s="15">
        <f t="shared" si="6"/>
        <v>4.591211703565615</v>
      </c>
    </row>
    <row r="405" spans="1:5" ht="12.9" customHeight="1" outlineLevel="3">
      <c r="A405" s="17" t="s">
        <v>79</v>
      </c>
      <c r="B405" s="13">
        <v>15230440</v>
      </c>
      <c r="C405" s="14">
        <v>9414225</v>
      </c>
      <c r="D405" s="14">
        <v>432227</v>
      </c>
      <c r="E405" s="15">
        <f t="shared" si="6"/>
        <v>4.591211703565615</v>
      </c>
    </row>
    <row r="406" spans="1:5" ht="11.1" customHeight="1" outlineLevel="4">
      <c r="A406" s="26" t="s">
        <v>81</v>
      </c>
      <c r="B406" s="27">
        <v>15230440</v>
      </c>
      <c r="C406" s="28">
        <v>9414225</v>
      </c>
      <c r="D406" s="28">
        <v>432227</v>
      </c>
      <c r="E406" s="29">
        <f t="shared" si="6"/>
        <v>4.591211703565615</v>
      </c>
    </row>
    <row r="407" spans="1:5" ht="12.9" customHeight="1">
      <c r="A407" s="8" t="s">
        <v>35</v>
      </c>
      <c r="B407" s="9">
        <v>87653637</v>
      </c>
      <c r="C407" s="10">
        <v>53706363</v>
      </c>
      <c r="D407" s="10">
        <v>47868965.93</v>
      </c>
      <c r="E407" s="11">
        <f t="shared" si="6"/>
        <v>89.130902291782448</v>
      </c>
    </row>
    <row r="408" spans="1:5" ht="12.9" customHeight="1" outlineLevel="1">
      <c r="A408" s="12" t="s">
        <v>39</v>
      </c>
      <c r="B408" s="13">
        <v>87653637</v>
      </c>
      <c r="C408" s="14">
        <v>53706363</v>
      </c>
      <c r="D408" s="14">
        <v>47868965.93</v>
      </c>
      <c r="E408" s="15">
        <f t="shared" si="6"/>
        <v>89.130902291782448</v>
      </c>
    </row>
    <row r="409" spans="1:5" ht="12.9" customHeight="1" outlineLevel="2">
      <c r="A409" s="16" t="s">
        <v>40</v>
      </c>
      <c r="B409" s="13">
        <v>21129927</v>
      </c>
      <c r="C409" s="14">
        <v>13417875</v>
      </c>
      <c r="D409" s="14">
        <v>12664431.91</v>
      </c>
      <c r="E409" s="15">
        <f t="shared" si="6"/>
        <v>94.384780824087272</v>
      </c>
    </row>
    <row r="410" spans="1:5" ht="12.9" customHeight="1" outlineLevel="3">
      <c r="A410" s="17" t="s">
        <v>41</v>
      </c>
      <c r="B410" s="13">
        <v>17287545</v>
      </c>
      <c r="C410" s="14">
        <v>10965945</v>
      </c>
      <c r="D410" s="14">
        <v>10399845.77</v>
      </c>
      <c r="E410" s="15">
        <f t="shared" si="6"/>
        <v>94.837661232114513</v>
      </c>
    </row>
    <row r="411" spans="1:5" ht="11.1" customHeight="1" outlineLevel="4">
      <c r="A411" s="26" t="s">
        <v>42</v>
      </c>
      <c r="B411" s="27">
        <v>17287545</v>
      </c>
      <c r="C411" s="28">
        <v>10965945</v>
      </c>
      <c r="D411" s="28">
        <v>10399845.77</v>
      </c>
      <c r="E411" s="29">
        <f t="shared" si="6"/>
        <v>94.837661232114513</v>
      </c>
    </row>
    <row r="412" spans="1:5" ht="11.1" customHeight="1" outlineLevel="3">
      <c r="A412" s="30" t="s">
        <v>43</v>
      </c>
      <c r="B412" s="27">
        <v>3842382</v>
      </c>
      <c r="C412" s="28">
        <v>2451930</v>
      </c>
      <c r="D412" s="28">
        <v>2264586.14</v>
      </c>
      <c r="E412" s="29">
        <f t="shared" si="6"/>
        <v>92.359330812869871</v>
      </c>
    </row>
    <row r="413" spans="1:5" ht="12.9" customHeight="1" outlineLevel="2">
      <c r="A413" s="16" t="s">
        <v>44</v>
      </c>
      <c r="B413" s="13">
        <v>66506485</v>
      </c>
      <c r="C413" s="14">
        <v>40273645</v>
      </c>
      <c r="D413" s="14">
        <v>35203226.039999999</v>
      </c>
      <c r="E413" s="15">
        <f t="shared" si="6"/>
        <v>87.410081804117794</v>
      </c>
    </row>
    <row r="414" spans="1:5" ht="11.1" customHeight="1" outlineLevel="3">
      <c r="A414" s="30" t="s">
        <v>45</v>
      </c>
      <c r="B414" s="27">
        <v>1505170</v>
      </c>
      <c r="C414" s="28">
        <v>884570</v>
      </c>
      <c r="D414" s="28">
        <v>627878.30000000005</v>
      </c>
      <c r="E414" s="29">
        <f t="shared" si="6"/>
        <v>70.981188600110784</v>
      </c>
    </row>
    <row r="415" spans="1:5" ht="11.1" customHeight="1" outlineLevel="3">
      <c r="A415" s="30" t="s">
        <v>47</v>
      </c>
      <c r="B415" s="27">
        <v>63795166</v>
      </c>
      <c r="C415" s="28">
        <v>38641375</v>
      </c>
      <c r="D415" s="28">
        <v>34105753.219999999</v>
      </c>
      <c r="E415" s="29">
        <f t="shared" si="6"/>
        <v>88.262266081370029</v>
      </c>
    </row>
    <row r="416" spans="1:5" ht="11.1" customHeight="1" outlineLevel="3">
      <c r="A416" s="30" t="s">
        <v>48</v>
      </c>
      <c r="B416" s="27">
        <v>12000</v>
      </c>
      <c r="C416" s="28">
        <v>12000</v>
      </c>
      <c r="D416" s="28">
        <v>4200</v>
      </c>
      <c r="E416" s="29">
        <f t="shared" si="6"/>
        <v>35</v>
      </c>
    </row>
    <row r="417" spans="1:5" ht="12.9" customHeight="1" outlineLevel="3">
      <c r="A417" s="17" t="s">
        <v>49</v>
      </c>
      <c r="B417" s="13">
        <v>1183865</v>
      </c>
      <c r="C417" s="14">
        <v>730200</v>
      </c>
      <c r="D417" s="14">
        <v>465394.52</v>
      </c>
      <c r="E417" s="15">
        <f t="shared" si="6"/>
        <v>63.735212270610795</v>
      </c>
    </row>
    <row r="418" spans="1:5" ht="11.1" customHeight="1" outlineLevel="4">
      <c r="A418" s="26" t="s">
        <v>50</v>
      </c>
      <c r="B418" s="27">
        <v>86585</v>
      </c>
      <c r="C418" s="28">
        <v>50635</v>
      </c>
      <c r="D418" s="28">
        <v>42744.38</v>
      </c>
      <c r="E418" s="29">
        <f t="shared" si="6"/>
        <v>84.416668312432108</v>
      </c>
    </row>
    <row r="419" spans="1:5" ht="11.1" customHeight="1" outlineLevel="4">
      <c r="A419" s="26" t="s">
        <v>51</v>
      </c>
      <c r="B419" s="27">
        <v>25602</v>
      </c>
      <c r="C419" s="28">
        <v>17614</v>
      </c>
      <c r="D419" s="28">
        <v>17068.62</v>
      </c>
      <c r="E419" s="29">
        <f t="shared" si="6"/>
        <v>96.903712955603496</v>
      </c>
    </row>
    <row r="420" spans="1:5" ht="11.1" customHeight="1" outlineLevel="4">
      <c r="A420" s="26" t="s">
        <v>52</v>
      </c>
      <c r="B420" s="27">
        <v>502947</v>
      </c>
      <c r="C420" s="28">
        <v>296750</v>
      </c>
      <c r="D420" s="28">
        <v>169694.15</v>
      </c>
      <c r="E420" s="29">
        <f t="shared" si="6"/>
        <v>57.18421229991575</v>
      </c>
    </row>
    <row r="421" spans="1:5" ht="11.1" customHeight="1" outlineLevel="4">
      <c r="A421" s="26" t="s">
        <v>53</v>
      </c>
      <c r="B421" s="27">
        <v>558762</v>
      </c>
      <c r="C421" s="28">
        <v>359762</v>
      </c>
      <c r="D421" s="28">
        <v>233573.06</v>
      </c>
      <c r="E421" s="29">
        <f t="shared" si="6"/>
        <v>64.924327750012509</v>
      </c>
    </row>
    <row r="422" spans="1:5" ht="11.1" customHeight="1" outlineLevel="4">
      <c r="A422" s="26" t="s">
        <v>54</v>
      </c>
      <c r="B422" s="27">
        <v>9969</v>
      </c>
      <c r="C422" s="28">
        <v>5439</v>
      </c>
      <c r="D422" s="28">
        <v>2314.31</v>
      </c>
      <c r="E422" s="29">
        <f t="shared" si="6"/>
        <v>42.550284978856403</v>
      </c>
    </row>
    <row r="423" spans="1:5" ht="26.1" customHeight="1" outlineLevel="3">
      <c r="A423" s="17" t="s">
        <v>55</v>
      </c>
      <c r="B423" s="13">
        <v>10284</v>
      </c>
      <c r="C423" s="14">
        <v>5500</v>
      </c>
      <c r="D423" s="18"/>
      <c r="E423" s="19">
        <f t="shared" si="6"/>
        <v>0</v>
      </c>
    </row>
    <row r="424" spans="1:5" ht="11.1" customHeight="1" outlineLevel="4">
      <c r="A424" s="26" t="s">
        <v>57</v>
      </c>
      <c r="B424" s="27">
        <v>10284</v>
      </c>
      <c r="C424" s="28">
        <v>5500</v>
      </c>
      <c r="D424" s="32"/>
      <c r="E424" s="33">
        <f t="shared" si="6"/>
        <v>0</v>
      </c>
    </row>
    <row r="425" spans="1:5" ht="11.1" customHeight="1" outlineLevel="2">
      <c r="A425" s="31" t="s">
        <v>63</v>
      </c>
      <c r="B425" s="27">
        <v>17225</v>
      </c>
      <c r="C425" s="28">
        <v>14843</v>
      </c>
      <c r="D425" s="28">
        <v>1307.98</v>
      </c>
      <c r="E425" s="29">
        <f t="shared" si="6"/>
        <v>8.8120999797884529</v>
      </c>
    </row>
    <row r="426" spans="1:5" ht="12.9" customHeight="1">
      <c r="A426" s="20" t="s">
        <v>36</v>
      </c>
      <c r="B426" s="21">
        <v>6739720018.4300003</v>
      </c>
      <c r="C426" s="22">
        <v>4459266593.4300003</v>
      </c>
      <c r="D426" s="22">
        <v>3399883015.6700001</v>
      </c>
      <c r="E426" s="23">
        <f t="shared" si="6"/>
        <v>76.243098375844383</v>
      </c>
    </row>
    <row r="427" spans="1:5" ht="11.4" customHeight="1">
      <c r="A427" s="8" t="s">
        <v>39</v>
      </c>
      <c r="B427" s="9">
        <v>4704211302</v>
      </c>
      <c r="C427" s="10">
        <v>3001807613</v>
      </c>
      <c r="D427" s="10">
        <v>2555325683.6199999</v>
      </c>
      <c r="E427" s="11">
        <f t="shared" si="6"/>
        <v>85.126231026718358</v>
      </c>
    </row>
    <row r="428" spans="1:5" ht="11.4" customHeight="1">
      <c r="A428" s="24" t="s">
        <v>40</v>
      </c>
      <c r="B428" s="9">
        <v>2394536449</v>
      </c>
      <c r="C428" s="10">
        <v>1491763531</v>
      </c>
      <c r="D428" s="10">
        <v>1374938246.1400001</v>
      </c>
      <c r="E428" s="11">
        <f t="shared" si="6"/>
        <v>92.168645872332974</v>
      </c>
    </row>
    <row r="429" spans="1:5" ht="11.4" customHeight="1">
      <c r="A429" s="25" t="s">
        <v>41</v>
      </c>
      <c r="B429" s="9">
        <v>1963817513</v>
      </c>
      <c r="C429" s="10">
        <v>1220733955</v>
      </c>
      <c r="D429" s="10">
        <v>1124984356.27</v>
      </c>
      <c r="E429" s="11">
        <f t="shared" si="6"/>
        <v>92.156390969726075</v>
      </c>
    </row>
    <row r="430" spans="1:5" ht="11.4" customHeight="1">
      <c r="A430" s="30" t="s">
        <v>42</v>
      </c>
      <c r="B430" s="27">
        <v>1963817513</v>
      </c>
      <c r="C430" s="28">
        <v>1220733955</v>
      </c>
      <c r="D430" s="28">
        <v>1124984356.27</v>
      </c>
      <c r="E430" s="29">
        <f t="shared" si="6"/>
        <v>92.156390969726075</v>
      </c>
    </row>
    <row r="431" spans="1:5" ht="11.4" customHeight="1">
      <c r="A431" s="31" t="s">
        <v>43</v>
      </c>
      <c r="B431" s="27">
        <v>430718936</v>
      </c>
      <c r="C431" s="28">
        <v>271029576</v>
      </c>
      <c r="D431" s="28">
        <v>249953889.87</v>
      </c>
      <c r="E431" s="29">
        <f t="shared" si="6"/>
        <v>92.223842710804377</v>
      </c>
    </row>
    <row r="432" spans="1:5" ht="11.4" customHeight="1">
      <c r="A432" s="24" t="s">
        <v>44</v>
      </c>
      <c r="B432" s="9">
        <v>1405799534</v>
      </c>
      <c r="C432" s="10">
        <v>859791091</v>
      </c>
      <c r="D432" s="10">
        <v>656652535.38999999</v>
      </c>
      <c r="E432" s="11">
        <f t="shared" si="6"/>
        <v>76.373498430446048</v>
      </c>
    </row>
    <row r="433" spans="1:5" ht="11.4" customHeight="1">
      <c r="A433" s="31" t="s">
        <v>45</v>
      </c>
      <c r="B433" s="27">
        <v>67245553</v>
      </c>
      <c r="C433" s="28">
        <v>54314827</v>
      </c>
      <c r="D433" s="28">
        <v>13224159.119999999</v>
      </c>
      <c r="E433" s="29">
        <f t="shared" si="6"/>
        <v>24.347236013473815</v>
      </c>
    </row>
    <row r="434" spans="1:5" ht="11.4" customHeight="1">
      <c r="A434" s="31" t="s">
        <v>75</v>
      </c>
      <c r="B434" s="27">
        <v>246025</v>
      </c>
      <c r="C434" s="28">
        <v>201669</v>
      </c>
      <c r="D434" s="28">
        <v>62945.84</v>
      </c>
      <c r="E434" s="29">
        <f t="shared" si="6"/>
        <v>31.212452087331222</v>
      </c>
    </row>
    <row r="435" spans="1:5" ht="11.4" customHeight="1">
      <c r="A435" s="31" t="s">
        <v>46</v>
      </c>
      <c r="B435" s="27">
        <v>173834250</v>
      </c>
      <c r="C435" s="28">
        <v>105264873</v>
      </c>
      <c r="D435" s="28">
        <v>83777730.349999994</v>
      </c>
      <c r="E435" s="29">
        <f t="shared" si="6"/>
        <v>79.587547072801769</v>
      </c>
    </row>
    <row r="436" spans="1:5" ht="11.4" customHeight="1">
      <c r="A436" s="31" t="s">
        <v>47</v>
      </c>
      <c r="B436" s="27">
        <v>898695937</v>
      </c>
      <c r="C436" s="28">
        <v>512491006</v>
      </c>
      <c r="D436" s="28">
        <v>402809044.22000003</v>
      </c>
      <c r="E436" s="29">
        <f t="shared" si="6"/>
        <v>78.598266019130875</v>
      </c>
    </row>
    <row r="437" spans="1:5" ht="11.4" customHeight="1">
      <c r="A437" s="31" t="s">
        <v>48</v>
      </c>
      <c r="B437" s="27">
        <v>4392914</v>
      </c>
      <c r="C437" s="28">
        <v>3839459</v>
      </c>
      <c r="D437" s="28">
        <v>3071379.66</v>
      </c>
      <c r="E437" s="29">
        <f t="shared" si="6"/>
        <v>79.995115457672554</v>
      </c>
    </row>
    <row r="438" spans="1:5" ht="11.4" customHeight="1">
      <c r="A438" s="25" t="s">
        <v>49</v>
      </c>
      <c r="B438" s="9">
        <v>219364147</v>
      </c>
      <c r="C438" s="10">
        <v>159857495</v>
      </c>
      <c r="D438" s="10">
        <v>139305721.83000001</v>
      </c>
      <c r="E438" s="11">
        <f t="shared" si="6"/>
        <v>87.143691216980486</v>
      </c>
    </row>
    <row r="439" spans="1:5" ht="11.4" customHeight="1">
      <c r="A439" s="30" t="s">
        <v>50</v>
      </c>
      <c r="B439" s="27">
        <v>126003549.73</v>
      </c>
      <c r="C439" s="28">
        <v>104356924.38</v>
      </c>
      <c r="D439" s="28">
        <v>94926058.099999994</v>
      </c>
      <c r="E439" s="29">
        <f t="shared" si="6"/>
        <v>90.962874446492009</v>
      </c>
    </row>
    <row r="440" spans="1:5" ht="11.4" customHeight="1">
      <c r="A440" s="30" t="s">
        <v>51</v>
      </c>
      <c r="B440" s="27">
        <v>5826738</v>
      </c>
      <c r="C440" s="28">
        <v>3448720</v>
      </c>
      <c r="D440" s="28">
        <v>2735700.95</v>
      </c>
      <c r="E440" s="29">
        <f t="shared" si="6"/>
        <v>79.325110475770728</v>
      </c>
    </row>
    <row r="441" spans="1:5" ht="11.4" customHeight="1">
      <c r="A441" s="30" t="s">
        <v>52</v>
      </c>
      <c r="B441" s="27">
        <v>63237280.960000001</v>
      </c>
      <c r="C441" s="28">
        <v>37946610.310000002</v>
      </c>
      <c r="D441" s="28">
        <v>30778093.07</v>
      </c>
      <c r="E441" s="29">
        <f t="shared" si="6"/>
        <v>81.108939161000905</v>
      </c>
    </row>
    <row r="442" spans="1:5" ht="11.4" customHeight="1">
      <c r="A442" s="30" t="s">
        <v>53</v>
      </c>
      <c r="B442" s="27">
        <v>14358378</v>
      </c>
      <c r="C442" s="28">
        <v>8655284</v>
      </c>
      <c r="D442" s="28">
        <v>7157028.1399999997</v>
      </c>
      <c r="E442" s="29">
        <f t="shared" si="6"/>
        <v>82.689697299360716</v>
      </c>
    </row>
    <row r="443" spans="1:5" ht="11.4" customHeight="1">
      <c r="A443" s="30" t="s">
        <v>54</v>
      </c>
      <c r="B443" s="27">
        <v>9433577.3100000005</v>
      </c>
      <c r="C443" s="28">
        <v>5017891.3099999996</v>
      </c>
      <c r="D443" s="28">
        <v>3441834.42</v>
      </c>
      <c r="E443" s="29">
        <f t="shared" si="6"/>
        <v>68.591250933253079</v>
      </c>
    </row>
    <row r="444" spans="1:5" ht="11.4" customHeight="1">
      <c r="A444" s="30" t="s">
        <v>76</v>
      </c>
      <c r="B444" s="27">
        <v>504623</v>
      </c>
      <c r="C444" s="28">
        <v>432065</v>
      </c>
      <c r="D444" s="28">
        <v>267007.15000000002</v>
      </c>
      <c r="E444" s="29">
        <f t="shared" si="6"/>
        <v>61.797912351150877</v>
      </c>
    </row>
    <row r="445" spans="1:5" ht="11.4" customHeight="1">
      <c r="A445" s="25" t="s">
        <v>55</v>
      </c>
      <c r="B445" s="9">
        <v>42020708</v>
      </c>
      <c r="C445" s="10">
        <v>23821762</v>
      </c>
      <c r="D445" s="10">
        <v>14401554.369999999</v>
      </c>
      <c r="E445" s="11">
        <f t="shared" si="6"/>
        <v>60.455454008817647</v>
      </c>
    </row>
    <row r="446" spans="1:5" ht="11.4" customHeight="1">
      <c r="A446" s="30" t="s">
        <v>56</v>
      </c>
      <c r="B446" s="27">
        <v>13067345</v>
      </c>
      <c r="C446" s="28">
        <v>4128186</v>
      </c>
      <c r="D446" s="28">
        <v>118279.64</v>
      </c>
      <c r="E446" s="29">
        <f t="shared" si="6"/>
        <v>2.8651722572577882</v>
      </c>
    </row>
    <row r="447" spans="1:5" ht="11.4" customHeight="1">
      <c r="A447" s="30" t="s">
        <v>57</v>
      </c>
      <c r="B447" s="27">
        <v>28953363</v>
      </c>
      <c r="C447" s="28">
        <v>19693576</v>
      </c>
      <c r="D447" s="28">
        <v>14283274.73</v>
      </c>
      <c r="E447" s="29">
        <f t="shared" si="6"/>
        <v>72.527583258622002</v>
      </c>
    </row>
    <row r="448" spans="1:5" ht="11.4" customHeight="1">
      <c r="A448" s="24" t="s">
        <v>84</v>
      </c>
      <c r="B448" s="9">
        <v>7561314</v>
      </c>
      <c r="C448" s="10">
        <v>2466452</v>
      </c>
      <c r="D448" s="10">
        <v>1336235.42</v>
      </c>
      <c r="E448" s="11">
        <f t="shared" si="6"/>
        <v>54.176421029073339</v>
      </c>
    </row>
    <row r="449" spans="1:5" ht="11.4" customHeight="1">
      <c r="A449" s="31" t="s">
        <v>85</v>
      </c>
      <c r="B449" s="27">
        <v>7085608</v>
      </c>
      <c r="C449" s="28">
        <v>2194620</v>
      </c>
      <c r="D449" s="28">
        <v>1067349.8500000001</v>
      </c>
      <c r="E449" s="29">
        <f t="shared" si="6"/>
        <v>48.634836554847766</v>
      </c>
    </row>
    <row r="450" spans="1:5" ht="11.4" customHeight="1">
      <c r="A450" s="31" t="s">
        <v>86</v>
      </c>
      <c r="B450" s="27">
        <v>475706</v>
      </c>
      <c r="C450" s="28">
        <v>271832</v>
      </c>
      <c r="D450" s="28">
        <v>268885.57</v>
      </c>
      <c r="E450" s="29">
        <f t="shared" si="6"/>
        <v>98.91608419906413</v>
      </c>
    </row>
    <row r="451" spans="1:5" ht="11.4" customHeight="1">
      <c r="A451" s="24" t="s">
        <v>58</v>
      </c>
      <c r="B451" s="9">
        <v>715225775</v>
      </c>
      <c r="C451" s="10">
        <v>535253273</v>
      </c>
      <c r="D451" s="10">
        <v>418241285.69</v>
      </c>
      <c r="E451" s="11">
        <f t="shared" si="6"/>
        <v>78.138949687468795</v>
      </c>
    </row>
    <row r="452" spans="1:5" ht="11.4" customHeight="1">
      <c r="A452" s="31" t="s">
        <v>59</v>
      </c>
      <c r="B452" s="27">
        <v>685225775</v>
      </c>
      <c r="C452" s="28">
        <v>505253273</v>
      </c>
      <c r="D452" s="28">
        <v>388241285.69</v>
      </c>
      <c r="E452" s="29">
        <f t="shared" si="6"/>
        <v>76.840924430785435</v>
      </c>
    </row>
    <row r="453" spans="1:5" ht="11.4" customHeight="1">
      <c r="A453" s="31" t="s">
        <v>60</v>
      </c>
      <c r="B453" s="27">
        <v>30000000</v>
      </c>
      <c r="C453" s="28">
        <v>30000000</v>
      </c>
      <c r="D453" s="28">
        <v>30000000</v>
      </c>
      <c r="E453" s="29">
        <f t="shared" si="6"/>
        <v>100</v>
      </c>
    </row>
    <row r="454" spans="1:5" ht="11.4" customHeight="1">
      <c r="A454" s="24" t="s">
        <v>61</v>
      </c>
      <c r="B454" s="9">
        <v>173080650</v>
      </c>
      <c r="C454" s="10">
        <v>108975890</v>
      </c>
      <c r="D454" s="10">
        <v>101449330.40000001</v>
      </c>
      <c r="E454" s="11">
        <f t="shared" si="6"/>
        <v>93.093371754064137</v>
      </c>
    </row>
    <row r="455" spans="1:5" ht="11.4" customHeight="1">
      <c r="A455" s="31" t="s">
        <v>77</v>
      </c>
      <c r="B455" s="27">
        <v>57475473</v>
      </c>
      <c r="C455" s="28">
        <v>32687629</v>
      </c>
      <c r="D455" s="28">
        <v>28462534.73</v>
      </c>
      <c r="E455" s="29">
        <f t="shared" ref="E455:E476" si="7">SUM(D455)/C455*100</f>
        <v>87.074332402634653</v>
      </c>
    </row>
    <row r="456" spans="1:5" ht="11.4" customHeight="1">
      <c r="A456" s="31" t="s">
        <v>62</v>
      </c>
      <c r="B456" s="27">
        <v>115605177</v>
      </c>
      <c r="C456" s="28">
        <v>76288261</v>
      </c>
      <c r="D456" s="28">
        <v>72986795.670000002</v>
      </c>
      <c r="E456" s="29">
        <f t="shared" si="7"/>
        <v>95.672380931582651</v>
      </c>
    </row>
    <row r="457" spans="1:5" ht="11.4" customHeight="1">
      <c r="A457" s="36" t="s">
        <v>63</v>
      </c>
      <c r="B457" s="27">
        <v>8007580</v>
      </c>
      <c r="C457" s="28">
        <v>3557376</v>
      </c>
      <c r="D457" s="28">
        <v>2708050.58</v>
      </c>
      <c r="E457" s="29">
        <f t="shared" si="7"/>
        <v>76.124946589846004</v>
      </c>
    </row>
    <row r="458" spans="1:5" ht="11.4" customHeight="1">
      <c r="A458" s="8" t="s">
        <v>64</v>
      </c>
      <c r="B458" s="9">
        <v>1985508716.4300001</v>
      </c>
      <c r="C458" s="10">
        <v>1450758980.4300001</v>
      </c>
      <c r="D458" s="10">
        <v>844557332.04999995</v>
      </c>
      <c r="E458" s="11">
        <f t="shared" si="7"/>
        <v>58.214861561613496</v>
      </c>
    </row>
    <row r="459" spans="1:5" ht="11.4" customHeight="1">
      <c r="A459" s="24" t="s">
        <v>65</v>
      </c>
      <c r="B459" s="9">
        <v>1038608688.4299999</v>
      </c>
      <c r="C459" s="10">
        <v>641214702.42999995</v>
      </c>
      <c r="D459" s="10">
        <v>160221361.65000001</v>
      </c>
      <c r="E459" s="11">
        <f t="shared" si="7"/>
        <v>24.987162808777146</v>
      </c>
    </row>
    <row r="460" spans="1:5" ht="11.4" customHeight="1">
      <c r="A460" s="31" t="s">
        <v>66</v>
      </c>
      <c r="B460" s="27">
        <v>298884396.43000001</v>
      </c>
      <c r="C460" s="28">
        <v>203479901.43000001</v>
      </c>
      <c r="D460" s="28">
        <v>76841042.099999994</v>
      </c>
      <c r="E460" s="29">
        <f t="shared" si="7"/>
        <v>37.763455535403047</v>
      </c>
    </row>
    <row r="461" spans="1:5" ht="11.4" customHeight="1">
      <c r="A461" s="25" t="s">
        <v>67</v>
      </c>
      <c r="B461" s="9">
        <v>60645064</v>
      </c>
      <c r="C461" s="10">
        <v>36476878</v>
      </c>
      <c r="D461" s="10">
        <v>18379902.800000001</v>
      </c>
      <c r="E461" s="11">
        <f t="shared" si="7"/>
        <v>50.387817729357209</v>
      </c>
    </row>
    <row r="462" spans="1:5" ht="11.4" customHeight="1">
      <c r="A462" s="30" t="s">
        <v>68</v>
      </c>
      <c r="B462" s="27">
        <v>8490000</v>
      </c>
      <c r="C462" s="28">
        <v>8490000</v>
      </c>
      <c r="D462" s="28">
        <v>8490000</v>
      </c>
      <c r="E462" s="29">
        <f t="shared" si="7"/>
        <v>100</v>
      </c>
    </row>
    <row r="463" spans="1:5" ht="11.4" customHeight="1">
      <c r="A463" s="30" t="s">
        <v>69</v>
      </c>
      <c r="B463" s="27">
        <v>52155064</v>
      </c>
      <c r="C463" s="28">
        <v>27986878</v>
      </c>
      <c r="D463" s="28">
        <v>9889902.8000000007</v>
      </c>
      <c r="E463" s="29">
        <f t="shared" si="7"/>
        <v>35.337642162159</v>
      </c>
    </row>
    <row r="464" spans="1:5" ht="11.4" customHeight="1">
      <c r="A464" s="25" t="s">
        <v>79</v>
      </c>
      <c r="B464" s="9">
        <v>583840391</v>
      </c>
      <c r="C464" s="10">
        <v>352050765</v>
      </c>
      <c r="D464" s="10">
        <v>52146174.810000002</v>
      </c>
      <c r="E464" s="11">
        <f t="shared" si="7"/>
        <v>14.812118022240345</v>
      </c>
    </row>
    <row r="465" spans="1:5" ht="11.4" customHeight="1">
      <c r="A465" s="30" t="s">
        <v>80</v>
      </c>
      <c r="B465" s="27">
        <v>251586650</v>
      </c>
      <c r="C465" s="28">
        <v>176706400</v>
      </c>
      <c r="D465" s="28">
        <v>15150348.92</v>
      </c>
      <c r="E465" s="29">
        <f t="shared" si="7"/>
        <v>8.5737409171371262</v>
      </c>
    </row>
    <row r="466" spans="1:5" ht="11.4" customHeight="1">
      <c r="A466" s="30" t="s">
        <v>81</v>
      </c>
      <c r="B466" s="27">
        <v>332253741</v>
      </c>
      <c r="C466" s="28">
        <v>175344365</v>
      </c>
      <c r="D466" s="28">
        <v>36995825.890000001</v>
      </c>
      <c r="E466" s="29">
        <f t="shared" si="7"/>
        <v>21.098953416609653</v>
      </c>
    </row>
    <row r="467" spans="1:5" ht="11.4" customHeight="1">
      <c r="A467" s="25" t="s">
        <v>70</v>
      </c>
      <c r="B467" s="9">
        <v>95238837</v>
      </c>
      <c r="C467" s="10">
        <v>49207158</v>
      </c>
      <c r="D467" s="10">
        <v>12854241.939999999</v>
      </c>
      <c r="E467" s="11">
        <f t="shared" si="7"/>
        <v>26.122707472762396</v>
      </c>
    </row>
    <row r="468" spans="1:5" ht="11.4" customHeight="1">
      <c r="A468" s="30" t="s">
        <v>82</v>
      </c>
      <c r="B468" s="27">
        <v>53500</v>
      </c>
      <c r="C468" s="28">
        <v>53500</v>
      </c>
      <c r="D468" s="32"/>
      <c r="E468" s="33">
        <f t="shared" si="7"/>
        <v>0</v>
      </c>
    </row>
    <row r="469" spans="1:5" ht="11.4" customHeight="1">
      <c r="A469" s="30" t="s">
        <v>83</v>
      </c>
      <c r="B469" s="27">
        <v>93068947</v>
      </c>
      <c r="C469" s="28">
        <v>48037268</v>
      </c>
      <c r="D469" s="28">
        <v>12854241.939999999</v>
      </c>
      <c r="E469" s="29">
        <f t="shared" si="7"/>
        <v>26.758894656540416</v>
      </c>
    </row>
    <row r="470" spans="1:5" ht="11.4" customHeight="1">
      <c r="A470" s="30" t="s">
        <v>71</v>
      </c>
      <c r="B470" s="27">
        <v>2116390</v>
      </c>
      <c r="C470" s="28">
        <v>1116390</v>
      </c>
      <c r="D470" s="32"/>
      <c r="E470" s="33">
        <f t="shared" si="7"/>
        <v>0</v>
      </c>
    </row>
    <row r="471" spans="1:5" ht="11.4" customHeight="1">
      <c r="A471" s="24" t="s">
        <v>72</v>
      </c>
      <c r="B471" s="9">
        <v>946900028</v>
      </c>
      <c r="C471" s="10">
        <v>809544278</v>
      </c>
      <c r="D471" s="10">
        <v>684335970.39999998</v>
      </c>
      <c r="E471" s="11">
        <f t="shared" si="7"/>
        <v>84.533482478644601</v>
      </c>
    </row>
    <row r="472" spans="1:5" ht="11.4" customHeight="1">
      <c r="A472" s="31" t="s">
        <v>73</v>
      </c>
      <c r="B472" s="27">
        <v>871645155</v>
      </c>
      <c r="C472" s="28">
        <v>734289405</v>
      </c>
      <c r="D472" s="28">
        <v>611581110.28999996</v>
      </c>
      <c r="E472" s="29">
        <f t="shared" si="7"/>
        <v>83.288837633439627</v>
      </c>
    </row>
    <row r="473" spans="1:5" ht="11.4" customHeight="1">
      <c r="A473" s="31" t="s">
        <v>74</v>
      </c>
      <c r="B473" s="27">
        <v>12500000</v>
      </c>
      <c r="C473" s="28">
        <v>12500000</v>
      </c>
      <c r="D473" s="28">
        <v>10000000</v>
      </c>
      <c r="E473" s="29">
        <f t="shared" si="7"/>
        <v>80</v>
      </c>
    </row>
    <row r="474" spans="1:5" ht="11.4" customHeight="1">
      <c r="A474" s="31" t="s">
        <v>78</v>
      </c>
      <c r="B474" s="27">
        <v>62754873</v>
      </c>
      <c r="C474" s="28">
        <v>62754873</v>
      </c>
      <c r="D474" s="28">
        <v>62754860.109999999</v>
      </c>
      <c r="E474" s="29">
        <f t="shared" si="7"/>
        <v>99.999979459762429</v>
      </c>
    </row>
    <row r="475" spans="1:5" ht="11.4" customHeight="1">
      <c r="A475" s="37" t="s">
        <v>87</v>
      </c>
      <c r="B475" s="27">
        <v>50000000</v>
      </c>
      <c r="C475" s="28">
        <v>6700000</v>
      </c>
      <c r="D475" s="32"/>
      <c r="E475" s="33">
        <f t="shared" si="7"/>
        <v>0</v>
      </c>
    </row>
    <row r="476" spans="1:5" ht="11.4" customHeight="1">
      <c r="A476" s="20" t="s">
        <v>36</v>
      </c>
      <c r="B476" s="21">
        <v>6739720018.4300003</v>
      </c>
      <c r="C476" s="22">
        <v>4459266593.4300003</v>
      </c>
      <c r="D476" s="22">
        <v>3399883015.6700001</v>
      </c>
      <c r="E476" s="23">
        <f t="shared" si="7"/>
        <v>76.243098375844383</v>
      </c>
    </row>
  </sheetData>
  <mergeCells count="5">
    <mergeCell ref="A1:E1"/>
    <mergeCell ref="B4:B5"/>
    <mergeCell ref="C4:C5"/>
    <mergeCell ref="D4:D5"/>
    <mergeCell ref="E4:E5"/>
  </mergeCells>
  <pageMargins left="0.70866141732283472" right="0.70866141732283472" top="0.3" bottom="0.2" header="0.31496062992125984" footer="0.31496062992125984"/>
  <pageSetup paperSize="9" scale="80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user416c</cp:lastModifiedBy>
  <cp:lastPrinted>2025-08-01T12:03:28Z</cp:lastPrinted>
  <dcterms:created xsi:type="dcterms:W3CDTF">2025-07-01T08:06:09Z</dcterms:created>
  <dcterms:modified xsi:type="dcterms:W3CDTF">2025-08-01T12:03:31Z</dcterms:modified>
</cp:coreProperties>
</file>