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390"/>
  </bookViews>
  <sheets>
    <sheet name="АІР" sheetId="6" r:id="rId1"/>
    <sheet name="АКР" sheetId="7" r:id="rId2"/>
    <sheet name="УОЗ" sheetId="8" r:id="rId3"/>
    <sheet name="АЗР" sheetId="9" r:id="rId4"/>
    <sheet name="УКБ" sheetId="10" r:id="rId5"/>
    <sheet name="ЕЕЗІТ" sheetId="11" r:id="rId6"/>
    <sheet name="УО" sheetId="12" r:id="rId7"/>
    <sheet name="Культура" sheetId="13" r:id="rId8"/>
    <sheet name="ДЖКГ" sheetId="14" r:id="rId9"/>
    <sheet name="ДНАП" sheetId="15" r:id="rId10"/>
    <sheet name="Виконком" sheetId="16" r:id="rId11"/>
    <sheet name="ФК і С" sheetId="17" r:id="rId12"/>
  </sheets>
  <calcPr calcId="124519" refMode="R1C1"/>
</workbook>
</file>

<file path=xl/calcChain.xml><?xml version="1.0" encoding="utf-8"?>
<calcChain xmlns="http://schemas.openxmlformats.org/spreadsheetml/2006/main">
  <c r="F24" i="16"/>
  <c r="F23"/>
  <c r="F22"/>
  <c r="F84" i="10" l="1"/>
  <c r="F83"/>
  <c r="F82"/>
  <c r="F81"/>
  <c r="F80"/>
  <c r="F79"/>
  <c r="F78"/>
  <c r="F77"/>
  <c r="F76"/>
  <c r="F75"/>
</calcChain>
</file>

<file path=xl/sharedStrings.xml><?xml version="1.0" encoding="utf-8"?>
<sst xmlns="http://schemas.openxmlformats.org/spreadsheetml/2006/main" count="2666" uniqueCount="1172">
  <si>
    <t>Адреса</t>
  </si>
  <si>
    <t>Розпорядник бюджетних коштів</t>
  </si>
  <si>
    <t>ЄДРПОУ розпорядника бюджетних коштів</t>
  </si>
  <si>
    <t>Дата початку ремонту</t>
  </si>
  <si>
    <t>Дата закінчення ремонту</t>
  </si>
  <si>
    <t>Гарантія</t>
  </si>
  <si>
    <t>Додаткова інформація</t>
  </si>
  <si>
    <t>Виконавець</t>
  </si>
  <si>
    <t>ЄДРПОУ виконавця</t>
  </si>
  <si>
    <t>ID закупівлі</t>
  </si>
  <si>
    <t>Назва об'єкту</t>
  </si>
  <si>
    <t>Опис робіт</t>
  </si>
  <si>
    <t>Адміністрація Інгульського району ММР</t>
  </si>
  <si>
    <t>05410582</t>
  </si>
  <si>
    <t>ФОП Ваховський М.О.</t>
  </si>
  <si>
    <t>виготовлення ПКД та проходження експертизи проєктної документації</t>
  </si>
  <si>
    <t>Капітальний ремонт дорожнього покриття по пров.Середній у приватному секторі в Інгульському районі м.Миколаєва</t>
  </si>
  <si>
    <t>Капітальний ремонт дорожнього покриття по пров.Глухий від в.8 Слобідська до в.10 Слобідська у приватному секторі в Інгульському районі м.Миколаєва</t>
  </si>
  <si>
    <t>Капітальний ремонт дорожнього покриття по пров.Крайній у приватному секторі в Інгульському районі м.Миколаєва</t>
  </si>
  <si>
    <t>Капітальний ремонт зеленої зони по в.2 Набережна ріг Паромного узвозу  в Інгульському районі м.Миколаєва</t>
  </si>
  <si>
    <t>UA-2025-04-01-008651-a</t>
  </si>
  <si>
    <t>UA-2025-04-01-010912-a</t>
  </si>
  <si>
    <t>Капітальний ремонт трамвайної зупинки громадського транспорту по пр.Богоявленський (парний бік) "Автовокзал" в Інгульському районі м.Миколаєва</t>
  </si>
  <si>
    <t>Капітальний ремонт тролейбусно-автобусної  зупинки громадського транспорту по пр.Богоявленський (парний бік) "Автовокзал" в Інгульському районі м.Миколаєва</t>
  </si>
  <si>
    <t>капітальний ремонт</t>
  </si>
  <si>
    <t>технагляд</t>
  </si>
  <si>
    <t xml:space="preserve"> авторський нагляд</t>
  </si>
  <si>
    <t xml:space="preserve">UA-2025-04-01-007660-a </t>
  </si>
  <si>
    <t>UA-2025-05-13-011952-a</t>
  </si>
  <si>
    <t xml:space="preserve">ФОП Ваховський М.О.  </t>
  </si>
  <si>
    <t xml:space="preserve">ПП "БФ"СОВАР ГРУП" </t>
  </si>
  <si>
    <t xml:space="preserve">ТОВ"СИГРЕМС" </t>
  </si>
  <si>
    <t xml:space="preserve">UA-2025-04-01-010513-a    </t>
  </si>
  <si>
    <t xml:space="preserve">UA-2025-05-01-009846-a  </t>
  </si>
  <si>
    <t xml:space="preserve"> UA-2025-06-04-004557-a</t>
  </si>
  <si>
    <t>UA-2025-06-10-002173-a</t>
  </si>
  <si>
    <t>UA-2025-06-10-002454-a</t>
  </si>
  <si>
    <t>пр.Богоявленський (парний бік) "Автовокзал" в Інгульському районі м.Миколаєва</t>
  </si>
  <si>
    <t xml:space="preserve"> пр.Богоявленський (парний бік) "Автовокзал" в Інгульському районі м.Миколаєва</t>
  </si>
  <si>
    <t>в.2 Набережна ріг Паромного узвозу  в Інгульському районі м.Миколаєва</t>
  </si>
  <si>
    <t>пров.Крайній у приватному секторі в Інгульському районі м.Миколаєва</t>
  </si>
  <si>
    <t>пров.Глухий від в.8 Слобідська до в.10 Слобідська у приватному секторі в Інгульському районі м.Миколаєва</t>
  </si>
  <si>
    <t>пров.Середній у приватному секторі в Інгульському районі м.Миколаєва</t>
  </si>
  <si>
    <t>тендерна документація</t>
  </si>
  <si>
    <t xml:space="preserve">UA-2025-06-04-005152-a                        </t>
  </si>
  <si>
    <t>закупівля без використання електроної системи</t>
  </si>
  <si>
    <t>гарантійний срок на виконані роботи-10 років, крім окремих конструктивних елементів: покриття дорожнього одягу - 5  років; основа дорожнього одягу - 8 років, дорожні знаки - 7  років</t>
  </si>
  <si>
    <t>гарантійний срок на виконані роботи - 10  років, крім окремих конструктивних елементів: покриття дорожнього одягу - 5  років; основа дорожнього одягу - 8 років, дорожні знаки - 7  років</t>
  </si>
  <si>
    <t>UA-2025-07-01-007798-a</t>
  </si>
  <si>
    <t>UA-2025-07-01-008354-a</t>
  </si>
  <si>
    <t>ПП "СТРИТБИЛД"</t>
  </si>
  <si>
    <t>ФОП Царюк С.В.</t>
  </si>
  <si>
    <t>UA-2025-09-04-006424-a</t>
  </si>
  <si>
    <t>UA-2025-09-04-002806-a</t>
  </si>
  <si>
    <t>UA-2025-09-12-007355-a</t>
  </si>
  <si>
    <t>UA-2025-09-29-006125-a</t>
  </si>
  <si>
    <t>UA-2025-09-03-011526-a</t>
  </si>
  <si>
    <t>UA-2025-09-30-001325-a</t>
  </si>
  <si>
    <t xml:space="preserve">Вартість тис. грн   </t>
  </si>
  <si>
    <t>Вартість</t>
  </si>
  <si>
    <t>Адміністрація Корабельного району Миколаївської міської ради</t>
  </si>
  <si>
    <t>05410607</t>
  </si>
  <si>
    <t>«Капітальний ремонт дорожнього покриття по вулиці Леваневського від вулиці Ольшанців до вулиці Торгової у Корабельному районі міста Миколаєва</t>
  </si>
  <si>
    <t>вулиця Леваневського від вулиці 
Ольшанців до вулиці Торгової</t>
  </si>
  <si>
    <t xml:space="preserve">Капітальний ремонт дорожнього покриття </t>
  </si>
  <si>
    <t>5 років</t>
  </si>
  <si>
    <t>UA-2025-02-18-012827-a ● 03d5463133ff4c4781388fca3e9730e4</t>
  </si>
  <si>
    <t>ТОВ "БІЛД РОАД"</t>
  </si>
  <si>
    <t>Відкриті торги з особливостями</t>
  </si>
  <si>
    <t>«Капітальний ремонт дорожнього покриття по провулку Боплана від проспекту Богоявленського до вулиці Академіка Рильського у Корабельному районі міста Миколаєва</t>
  </si>
  <si>
    <t>провулок Боплана від проспекту Богоявленського до вулиці Академіка Рильського</t>
  </si>
  <si>
    <t>UA-2025-02-19-003364-a ● 8eb7a10cdc2645648982f9173e1339da</t>
  </si>
  <si>
    <t>Капітальний ремонт дорожнього покриття вулиці Бригадна від вул. Об’їзна дорога (Степова) до вул. Львівська у Корабельному районі м. Миколаєва</t>
  </si>
  <si>
    <t>вулиця Бригадна від вул. Об’їзна дорога (Степова) до вул. Львівська</t>
  </si>
  <si>
    <t>UA-2025-06-11-003615-a ● 97c874b126b74ded88f72277bbfa5764</t>
  </si>
  <si>
    <t>Управління охорони здоров'я Миколаївської міської ради</t>
  </si>
  <si>
    <t>02012415</t>
  </si>
  <si>
    <t>КНП ММР "Міська лікарня №1"</t>
  </si>
  <si>
    <t>Миколаїв, вул. 2Екіпажна,4</t>
  </si>
  <si>
    <t>Стійка для лапароскопії 4К Rubina з флуоресцентною навігацією(відеосистема, інсуфлятор)</t>
  </si>
  <si>
    <t>12 місяців</t>
  </si>
  <si>
    <t>UA-2025-04-01-007343-а</t>
  </si>
  <si>
    <t>Фізична особа-підприємець Виноградова Ірина Олександрівна</t>
  </si>
  <si>
    <t>ІПН 3001915688</t>
  </si>
  <si>
    <t xml:space="preserve">Відкриті торги з особливостями </t>
  </si>
  <si>
    <t>КНП ММР "Міська дитяча лікарня №2"</t>
  </si>
  <si>
    <t>Миколаїв, вул. Рюміна,5</t>
  </si>
  <si>
    <t>Поточний ремонт стерилізаційного приміщення</t>
  </si>
  <si>
    <t>UA-2025-01-02-003841-a</t>
  </si>
  <si>
    <t>ТОВ "КС БУД ГРУПП"</t>
  </si>
  <si>
    <t>Плазмовий стерилізатор низькотемператупний, Машина мийно-дезінфікуючої автоматична</t>
  </si>
  <si>
    <t>UA-2025-03-28-006585-a 436c75840f1b4bf582dc078a1953745b</t>
  </si>
  <si>
    <t>ТОВ "Медхолдінг"</t>
  </si>
  <si>
    <t>Електроенцефалограф (Комплекс електроенцефалографічний комп’ютерний з функцією довготривалого відеомоніторингу на базі комп’ютерної техніки)</t>
  </si>
  <si>
    <t>UA-2025-04-21-004521-a</t>
  </si>
  <si>
    <t>ФОП Виноградов Я.О.</t>
  </si>
  <si>
    <t xml:space="preserve"> Генератор ультразвуковий біполярний</t>
  </si>
  <si>
    <t>UA-2025-05-26-007065-a</t>
  </si>
  <si>
    <t>ТОВ "АЛЬЯНС ФАРМ"</t>
  </si>
  <si>
    <t>Миколаїв, вул. Рюміна, 5</t>
  </si>
  <si>
    <t>Axis Автоматичний пристрій для пакування PX 400</t>
  </si>
  <si>
    <t>UA-2025-07-18-006141-a 43c1428449dd414b97f4aad3a706c81e</t>
  </si>
  <si>
    <t>ТОВ Брайт Медікал</t>
  </si>
  <si>
    <t>Закупівля без використання електроної системи</t>
  </si>
  <si>
    <t>Педіатричний цистоскоп</t>
  </si>
  <si>
    <t>UA-2025-05-22-007797-a</t>
  </si>
  <si>
    <t>ФОП ВИНОГРАДОВА ІРИНА ОЛЕКСАНДРІВНА</t>
  </si>
  <si>
    <t>КНП ММР «Міська лікарня №3»</t>
  </si>
  <si>
    <t>Миколаїв, вул. Космонавтів, буд.97</t>
  </si>
  <si>
    <t>Стерилізатор плазмовий низькотемпературний на основі перекису водню LK/MJG-100</t>
  </si>
  <si>
    <t>3 099 790,00</t>
  </si>
  <si>
    <t>UA-2025-03-13-003413-a
ccea7cf8cdfa4ace8fb17dd39c7e7307</t>
  </si>
  <si>
    <t>ТОВАРИСТВО З ОБМЕЖЕНОЮ ВІДПОВІДАЛЬНІСТЮ «МЕДХОЛДІНГ»</t>
  </si>
  <si>
    <t>ЄДРПОУ 38406011</t>
  </si>
  <si>
    <t>Машина мийно-дезінфікуюча LK/QX-500</t>
  </si>
  <si>
    <t>2 609 730,00</t>
  </si>
  <si>
    <t xml:space="preserve">multiFiltratePRO 
Апарат для гострого діалізу
</t>
  </si>
  <si>
    <t>UA-2025-06-27-009389-a
9a43e874f6064981abdd3e7ceec7ee83</t>
  </si>
  <si>
    <t xml:space="preserve">Товариство з обмеженою відповідальністю «ФРЕЗЕНІУС МЕДИКАЛ КЕР УКРАЇНА» </t>
  </si>
  <si>
    <t>ЄДРПОУ 33737695</t>
  </si>
  <si>
    <t>Медичний холодильник для банку крові(Холодильник HXC-106-2 одиниці))</t>
  </si>
  <si>
    <t>UA-2025-09-02-008356-a
5e28e917950043be81ec9c6ef0d4debc</t>
  </si>
  <si>
    <r>
      <t>Товариство</t>
    </r>
    <r>
      <rPr>
        <b/>
        <sz val="12"/>
        <color rgb="FF000000"/>
        <rFont val="Times New Roman"/>
        <family val="1"/>
        <charset val="204"/>
      </rPr>
      <t xml:space="preserve"> з </t>
    </r>
    <r>
      <rPr>
        <sz val="12"/>
        <color rgb="FF000000"/>
        <rFont val="Times New Roman"/>
        <family val="1"/>
        <charset val="204"/>
      </rPr>
      <t>обмеженою відповідальністю «Альфа Фарм Одеса»</t>
    </r>
  </si>
  <si>
    <t>ЄДРПОУ 44051693</t>
  </si>
  <si>
    <t>Розморожувач плазми крові «EPS - 10»</t>
  </si>
  <si>
    <t>КНП ММР "Міська лікарня №4"</t>
  </si>
  <si>
    <t>Миколаїв, вул. Павла Скоропадського, буд.1</t>
  </si>
  <si>
    <t>Лампа операційна, модель LEDL620</t>
  </si>
  <si>
    <t>6 місяців</t>
  </si>
  <si>
    <t>UA-2025-03-27-006244-a 21547ae0924e41189fc7a30da610d311</t>
  </si>
  <si>
    <t>ТОВ " УКР ДІАГНОСТИКА"</t>
  </si>
  <si>
    <t xml:space="preserve">Машина мийно-дезінфікуюча LK/QX-500 </t>
  </si>
  <si>
    <t>UA-2025-04-02-013245-a a7372dd249b94c69b699a9ce04dd28d3</t>
  </si>
  <si>
    <t>ТОВ "МЕДХОЛДІНГ"</t>
  </si>
  <si>
    <t>Дерматоскоп DELTA30</t>
  </si>
  <si>
    <t>7 місяців</t>
  </si>
  <si>
    <t>UA-2025-03-18-013802-a 2665439ddc6244299553e2d9cf73d466</t>
  </si>
  <si>
    <t>ТОВ "МЕДІПРАЙМ"</t>
  </si>
  <si>
    <t xml:space="preserve">Відкриті торги з особливостями ВИКОНАНО </t>
  </si>
  <si>
    <t>Низькотемпературний плазмовий стерилізатор</t>
  </si>
  <si>
    <t>UA-2025-07-18-010237-a c5d409257d5d484b8b980e3658721579</t>
  </si>
  <si>
    <t>КНП ММР "Міська лікарня № 5"</t>
  </si>
  <si>
    <t>м.Миколаїв, пр.Богоявленський, 336</t>
  </si>
  <si>
    <t>SCOPEJET A I U Машина мийно-дізінфекційна, автоматична для гнучкиї ендоскопів</t>
  </si>
  <si>
    <t>ID: UA-2025-04-04- 011901-a e5371a1580404860aa0fa6e1dd56fe68</t>
  </si>
  <si>
    <t>Інструмент електричний хірургічний: - 12894444MBQ-708 ORTHODRIVE LITE modylar модульна рукоятка з подвійним пеермикачем - 1 шт.; - 17640  KQ-707    головка сагітальної пили ( s89) - 1 шт.  ;  17600 DQ - 708 головка дрилі 1/4"  патрон - 1 шт.;  - 17220 SB-704 батарея велика, що стерилізується  -li-ion 13,2 v - 2 шт.,інструмент електричний хірургічний (пилка для ортопедії та травматології) (Сагитальна пила HB ORTHOPEDIC (HB 5501)</t>
  </si>
  <si>
    <t>ID: UA-2025-04-18-009161-а c749e334c5934876a368df85edb6c694</t>
  </si>
  <si>
    <t>Товариство з обмеженою відповідальністю «ТЕХМЕДКОНТРАКТ»,</t>
  </si>
  <si>
    <t>низькотемпературний плазмовий стерилізатор</t>
  </si>
  <si>
    <t>ID: UA-2025-04-10-014758-а f2b9ef0d3cc54516b8d9acaeb9866c6e</t>
  </si>
  <si>
    <t>Товариство з обмеженою відповідальністю "Завод лабораторного обладнання"</t>
  </si>
  <si>
    <t>ARM3600 Повністю автоматизований ротаційний мікротон</t>
  </si>
  <si>
    <t>ID: UA-2225-07-09-010067-а 29810f3be899402d91714d4a24d72a5d</t>
  </si>
  <si>
    <t>Водяна баня- сушарка для препаратів</t>
  </si>
  <si>
    <t>ID: UA-2025-09-01-009537-а  ab22656dd1d043b593b44b9425138b50</t>
  </si>
  <si>
    <t>ТОВАРИСТВО З ОБМЕЖЕНОЮ ВІДПОВІДАЛЬНІСТЮ "Укрдіагностіка"</t>
  </si>
  <si>
    <t>КНП ММР "Міська лікарня швидкої медичної допомоги"</t>
  </si>
  <si>
    <t>Миколаїв, вул. Корабелів, 14В</t>
  </si>
  <si>
    <t>Набір силового інструментарію для ортопедії та травматології</t>
  </si>
  <si>
    <t>UA-2025-05-21-004496-a                                                     0813426f4e944ebdae44701f81bd4590</t>
  </si>
  <si>
    <t>ТОВ СЛЕМ</t>
  </si>
  <si>
    <t>Стерилізатор обладнання плазмовий,ультразвукова машина для мийки інструменту</t>
  </si>
  <si>
    <t>UA-2025-05-02-011304-a                                                           15b84ad7d25748f7b43d2ca688c3d7db</t>
  </si>
  <si>
    <t>Ультразвукова машина для мийки інструменту</t>
  </si>
  <si>
    <t>UA-2025-05-02-011304-a                                              15b84ad7d25748f7b43d2ca688c3d7db</t>
  </si>
  <si>
    <t>Система рентгенівська діагностична С-подібна Symbol FP XL</t>
  </si>
  <si>
    <t>UA-2025-05-09-011442-a                                                9c85e8a052274931ba4c6b2eb2ecec11</t>
  </si>
  <si>
    <t>ТОВ "МЕДГАРАНТ"</t>
  </si>
  <si>
    <t>Пральні та сушильні машини</t>
  </si>
  <si>
    <t>01.012026</t>
  </si>
  <si>
    <t>12місяців</t>
  </si>
  <si>
    <t>UA-2025-08-07-011553-a b33f154b741146caaa14c3597e590754</t>
  </si>
  <si>
    <t>ФОП Драч Л.А.</t>
  </si>
  <si>
    <t>КНП ММР «Пологовий будинок №3»</t>
  </si>
  <si>
    <t xml:space="preserve">вул. Київська, буд. 3,  м. Миколаїв, 54058 </t>
  </si>
  <si>
    <t>ДК 021:2015:38510000-3 Мікроскопи (НК 024:2023:35484 Мікроскоп світловий стандартний) Мікроскоп світловий стандартний Leica DM500 LED з модульною цифровою камерою Leica Flexacam i5 та робочою станцією (ПК) або еквівалент</t>
  </si>
  <si>
    <t>03.06.2025р №1818\10</t>
  </si>
  <si>
    <t>31.12.2025р.</t>
  </si>
  <si>
    <t>UA-2025-05-15-010395-a</t>
  </si>
  <si>
    <t>Товариство з обмеженою відповідальністю «АЛТ Україна Лтд»</t>
  </si>
  <si>
    <t>КНП ММР "Пологовий будинок № 3"</t>
  </si>
  <si>
    <t>ДК 021:2015:38430000-8 Детектори та аналізатори (38432000-2 Аналізатори ) (НК 024:2023:56701 — Автоматичний імунохемілюмінесцентний аналізатор IVD (діагностика in vitro)) Імунохемілюмінесцентний аналізатор</t>
  </si>
  <si>
    <t>1 403 000,00</t>
  </si>
  <si>
    <t>12.06.2025р. №203\10</t>
  </si>
  <si>
    <t>UA-2025-05-29-001607-a</t>
  </si>
  <si>
    <t>ТОВАРИСТВО З ОБМЕЖЕНОЮ ВІДПОВІДАЛЬНІСТЮ "ХЛР"</t>
  </si>
  <si>
    <t>Миколаїв, вул. Київська, будинок 5</t>
  </si>
  <si>
    <t>Низькотемпературний плазмовий стерілізатор з ножним керуванням та вдбудованим інкубатором (модель LK/MJG-100)</t>
  </si>
  <si>
    <t>UA-2025-04-16-004178-a  ● 9f07be118e954cb1b5c2d514f2a5fdc4</t>
  </si>
  <si>
    <t>ТОВ "Завод лабораторного обладнання"</t>
  </si>
  <si>
    <t>Миколаїв, вул. Київська, будинок 6</t>
  </si>
  <si>
    <t>Обладнання для доукомплектації наркозно-дихальної станції</t>
  </si>
  <si>
    <t>UA-2025-08-20-005888-a  ● 3ac347bebbe84041acedbf2b813b4644</t>
  </si>
  <si>
    <t>Адміністрація Заводського району Миколаївської міської ради</t>
  </si>
  <si>
    <t>05410599</t>
  </si>
  <si>
    <t>Капітальний ремонт тротуару по вул. Сінна від вул. М.Морська до вул. Даля (непарна сторона) у приватному секторі Заводського району м. Миколаєва</t>
  </si>
  <si>
    <t xml:space="preserve">м.Миколаїв, вул. Сінна від вул. М.Морська до вул. Даля (непарна сторона) </t>
  </si>
  <si>
    <t>Капітальний ремонт троуару</t>
  </si>
  <si>
    <t>Готуються технічна документація для проведення процедури торгів</t>
  </si>
  <si>
    <t>Капітальний ремонт дорожнього покриття внутрішньоквартальних проїздів вздовж будинків №1, 1-А по вул. Ясна Поляна у Заводського району м.Миколаєва</t>
  </si>
  <si>
    <t>м.Миколаїв, вул.Ясна Поляна, вздовж будинків №1, 1-А</t>
  </si>
  <si>
    <t>Капітальний ремонт дорожнього покриття внутрішньоквартальних проїздів</t>
  </si>
  <si>
    <t>Капітальний ремонт зупинки громадського транспорту "Миколаївський інститут права Національного університету "Одесська юридична академія"" по вулиці Генерала Олекси Алмазова (непарна сторона) у  Заводському районі м.Миколаєва</t>
  </si>
  <si>
    <t>м.Миколаїв, вул.Генерала Олекси Алмазова</t>
  </si>
  <si>
    <t>Капітальний ремонт зупинки громадського транспорту</t>
  </si>
  <si>
    <t xml:space="preserve">Управління капітального будівництва Миколаївської міської ради </t>
  </si>
  <si>
    <t xml:space="preserve">Реконстукція палацу творчості учнів </t>
  </si>
  <si>
    <t>вул. Адміральська, 31 в м.Миколаєві</t>
  </si>
  <si>
    <t>підряд</t>
  </si>
  <si>
    <t>UA-2025-01-10-010554-a ● d5c6eb1e69af4bd993a52b9808d7acef</t>
  </si>
  <si>
    <t>ТОВ "ІТЦ "МИКОЛАЇВБУД"</t>
  </si>
  <si>
    <t>Капітальний ремонт спорткомплексу «Зоря» за адресою: вул. Театральна, 10, у м. Миколаєві. Коригування»</t>
  </si>
  <si>
    <t xml:space="preserve"> вул. Театральна, 10, у м. Миколаєві.</t>
  </si>
  <si>
    <t xml:space="preserve">Виконання робіт з коригування проектно-кошторисної документації (надалі ПКД) </t>
  </si>
  <si>
    <t>1 538 255,00 грн.</t>
  </si>
  <si>
    <t xml:space="preserve"> 16.01.2025</t>
  </si>
  <si>
    <t>UA-2025-01-17-014892-a ● 14fd9fa7ef3b4096a7318435e2d5d1ff</t>
  </si>
  <si>
    <t>ТОВАРИСТВО З ОБМЕЖЕНОЮ ВІДПОВІДАЛЬНІСТЮ "АВТОГРАФ-Н"</t>
  </si>
  <si>
    <t>Закупівля без використання електронної системи</t>
  </si>
  <si>
    <t>Капітальний ремонт і реставрація. «Капітальний ремонт захисної споруди цивільного захисту (цивільної оборони) сховище № 52508 по вул. Володарського, 4у в м. Миколаєві» Коригування</t>
  </si>
  <si>
    <t xml:space="preserve"> вул. Володарського, 4у в м. Миколаєві» </t>
  </si>
  <si>
    <t>Капітальний ремонт і реставрація</t>
  </si>
  <si>
    <t>UA-2025-01-20-018702-a ● 6e72125302684946841c3675e7705593</t>
  </si>
  <si>
    <t>ТОВ "ЖИТЛОРЕМБУД-НІКА"</t>
  </si>
  <si>
    <t>«Нове будівництво меморіального комплексу на території Центрального міського кладовища по Херсонському шосе в Інгульському районі м. Миколаєва, присвяченого воїнам – захисникам України, що загинули під час збройної агресії Російської Федерації»</t>
  </si>
  <si>
    <t>Херсонському шосе</t>
  </si>
  <si>
    <t xml:space="preserve">Виконання робіт з інженерно - геологічного вишукування </t>
  </si>
  <si>
    <t>67 528,33 грн.</t>
  </si>
  <si>
    <t>UA-2025-01-17-016608-a ● aa208a92d42e49ef89f5348979789218</t>
  </si>
  <si>
    <t>ФОП Грішин Юрій Олександрович</t>
  </si>
  <si>
    <t xml:space="preserve"> «Нове будівництво меморіального комплексу на території кладовища, обмеженого вул. Андрія Антонюка, вул. Гагаріна та пр. Богоявленським в Корабельному районі м. Миколаєва, присвяченого воїнам-захисникам України»</t>
  </si>
  <si>
    <t xml:space="preserve"> вул. Андрія Антонюка, вул. Гагаріна та пр. Богоявленським в Корабельному районі м. Миколаєва,</t>
  </si>
  <si>
    <t>58 379,69 грн.</t>
  </si>
  <si>
    <t>UA-2025-01-17-016793-a ● e33d4ec8646b46f6b13cbed1128ce24e</t>
  </si>
  <si>
    <t>Виготовлення проектної документації по об’єкту "Нове будівництво меморіального комплексу на території кладовища, обмеженого вул. Андрія Антонюка, вул. Гагаріна та пр. Богоявленським в Корабельному районі м. Миколаєва, присвяченого воїнам-захисникам України"</t>
  </si>
  <si>
    <t>Виготовлення проектної документації</t>
  </si>
  <si>
    <t>1 240 360,00 грн.</t>
  </si>
  <si>
    <t>UA-2025-01-17-016889-a ● 3fea16cda31349c19c6c85ad9d25e45f</t>
  </si>
  <si>
    <t>ФОП ЛЕСЮК АНДРІЙ МИРОНОВИЧ</t>
  </si>
  <si>
    <t xml:space="preserve"> «Нове будівництво меморіального комплексу на території Центрального міського кладовища по Херсонському шосе в Інгульському районі м. Миколаєва, присвяченого воїнам – захисникам України, що загинули під час збройної агресії Російської Федерації»</t>
  </si>
  <si>
    <t>Херсонському шосе в Інгульському районі м. Миколаєва</t>
  </si>
  <si>
    <t xml:space="preserve">Виготовлення проектної документації </t>
  </si>
  <si>
    <t>1 484 972,00 грн.</t>
  </si>
  <si>
    <t>UA-2025-01-17-017083-a ● 5418cff156174029b2adfe740d278ad8</t>
  </si>
  <si>
    <t>ФОП ДЗВОНКОВСЬКИЙ МИРОСЛАВ ЯРОСЛАВОВИЧ</t>
  </si>
  <si>
    <t>"Реконструкція з прибудовою критого переходу між будівлями головного корпусу і травматологічного пункту КНП ММР "Міська лікарня швидкої медичної допомоги" за адресою: м.Миколаїв, вул. Корабелів, 14В". Коригування та виконання функції замовника експертизи робочого проекту.</t>
  </si>
  <si>
    <t>м.Миколаїв, вул. Корабелів, 14В</t>
  </si>
  <si>
    <t>Виконанння робіт з коригування проектно - кошторисної документації (надалі ПКД)</t>
  </si>
  <si>
    <t>41 291,77 грн.</t>
  </si>
  <si>
    <t>UA-2025-01-24-016743-a ● 4e22b00e9a7741bc8126f6a5fb4908cc</t>
  </si>
  <si>
    <t>ФОП Дмитренко Євгеній Станіславович</t>
  </si>
  <si>
    <t xml:space="preserve"> "Нове будівництво будівлі нежитлового призначення</t>
  </si>
  <si>
    <t>м.Миколаїв, вул. Озерна,43"</t>
  </si>
  <si>
    <t xml:space="preserve">Виконання проектних (вишукувальних) робіт - стереофотограмметричну зйомку фасаду будинку, споруди та складення обмірних креслень фасаду будинку </t>
  </si>
  <si>
    <t>85 947,58 грн.</t>
  </si>
  <si>
    <t>UA-2025-01-31-013743-a ● b9d74780e9954a9bac560e52a44903f5</t>
  </si>
  <si>
    <t>ФОП ЧЕРНІЄНКО ОЛЕКСІЙ СЕРГІЙОВИЧ</t>
  </si>
  <si>
    <t>«Нове будівництво будівлі нежитлового призначення</t>
  </si>
  <si>
    <t>м. Миколаїв, вул. Озерна, 43</t>
  </si>
  <si>
    <t>Технічне інструментальне обстеження будівл</t>
  </si>
  <si>
    <t>189 620,00 грн.</t>
  </si>
  <si>
    <t>UA-2025-02-14-011195-a ● fb32b51e75e841588a4c10a24fcce72d</t>
  </si>
  <si>
    <t>ТОВАРИСТВО З ОБМЕЖЕНОЮ ВІДПОВІДАЛЬНІСТЮ "ИНПРОЕКТСЕРВИС"</t>
  </si>
  <si>
    <t xml:space="preserve"> "Нове будівництво захисної споруди цивільного захисту- протирадіаційного укриття Миколаївського ліцею "Академія дитячої творчості" Миколаївської міської ради Миколаївської області </t>
  </si>
  <si>
    <t>м. Миколаїв, вул. Паркова, 36</t>
  </si>
  <si>
    <t>Виготовлення та видача технічних умов на водопостачання та водовідведення</t>
  </si>
  <si>
    <t>2 655,79 грн.</t>
  </si>
  <si>
    <t>UA-2025-02-19-012910-a ● 1021959ec87c41e4af843d72b0ae4260</t>
  </si>
  <si>
    <t>МІСЬКЕ КОМУНАЛЬНЕ ПІДПРИЄМСТВО "МИКОЛАЇВВОДОКАНАЛ"</t>
  </si>
  <si>
    <t>"Нове будівництво захисної споруди цивільного захисту - протирадіаційного укриття Миколаївської гімназії №18 Миколаївської міської ради Миколаївської області за адресою: м. Миколаїв, вул. Дачна, 2"</t>
  </si>
  <si>
    <t>м. Миколаїв, вул. Дачна, 2"</t>
  </si>
  <si>
    <t xml:space="preserve">Виготовлення та видача технічних умов на водопостачання та водовідведення </t>
  </si>
  <si>
    <t>UA-2025-02-19-013140-a ● e199e97ec7ac4d5d82487204d856dcac</t>
  </si>
  <si>
    <t xml:space="preserve">"Нове будівництво захисної споруди цивільного захисту- протирадіаційного укриття Миколаївської гімназії № 10 Миколаївської міської ради Миколаївської області </t>
  </si>
  <si>
    <t>м. Миколаїв, проспект Богоявленський, 20 Б"</t>
  </si>
  <si>
    <t>"Нове будівництво захисної споруди цивільного захисту — протирадіаційного укриття дошкільного навчального закладу №75 за адресою: м. Миколаїв, вул. 3 Лінія, 17-А"</t>
  </si>
  <si>
    <t>м. Миколаїв, вул. 3 Лінія, 17-А</t>
  </si>
  <si>
    <t>Виготовлення та видача технічних умов на водопостачання та водовідведення об'єкту:</t>
  </si>
  <si>
    <t>UA-2025-02-19-013515-a ● ed127565e93f491ab0ad7bd6a2ff3002</t>
  </si>
  <si>
    <t xml:space="preserve"> "Нове будівництво захисної споруди цивільного захисту- протирадіаційного укриття Миколаївського ліцею №8 Миколаївської міської ради Миколаївської області за адресою: м. Миколаїв, проспект Миру, 23-Г"</t>
  </si>
  <si>
    <t>м. Миколаїв, проспект Миру, 23-Г"</t>
  </si>
  <si>
    <t>UA-2025-02-19-013614-a ● 05f91c781dc445b1b0da6c7677addeea</t>
  </si>
  <si>
    <t>А"Капітальний ремонт. Система автоматичної пожежної сигналізації та оповіщення про пожежу в приміщеннях Комунального некомерційного підприємтсва Миколаївської міської ради "Центр первинної медико-санітарної допомоги №2" за адресою: вул. Космонавтів, буд. 126, м. Миколаїв, Миколаївська область"</t>
  </si>
  <si>
    <t>вул. Космонавтів, буд. 126, м. Миколаїв,</t>
  </si>
  <si>
    <t xml:space="preserve">Авторський нагляд за виконанням робіт </t>
  </si>
  <si>
    <t>16 020,00 грн.</t>
  </si>
  <si>
    <t>UA-2024-12-25-012194-a ● 19de1b3234c04dc1a262f9acd2138883</t>
  </si>
  <si>
    <t>КИРЮШКО ОЛЕКСАНДР ВІКТОРОВИЧ</t>
  </si>
  <si>
    <t xml:space="preserve"> "Капітальний ремонт автоматичної пожежної сигналізації та оповіщення про пожежу Миколаївського ліцею №42 Миколаївської міської ради Миколаївської області за адресою: м.Миколаїв, вул. Електронна, 73". Коригування та виконання функції замовника експертизи робочого проекту.</t>
  </si>
  <si>
    <t>м.Миколаїв, вул. Електронна, 73</t>
  </si>
  <si>
    <t>Виконання робіт з коригування проектно-кошторисної документації</t>
  </si>
  <si>
    <t>135 410,18 грн.</t>
  </si>
  <si>
    <t>UA-2025-02-20-003516-a ● 2041228d91c841d587a2c1a9ec4d5acb</t>
  </si>
  <si>
    <t>ТОВАРИСТВО З ОБМЕЖЕНОЮ ВІДПОВІДАЛЬНІСТЮ "ОХРАНА"</t>
  </si>
  <si>
    <t>"Реконструкція палацу творчості учнів по вулиці Адміральська, 31 в м. Миколаєві"</t>
  </si>
  <si>
    <t>Адміральська, 31 в м. Миколаєві</t>
  </si>
  <si>
    <t>Технічний нагляд за виконанням робіт</t>
  </si>
  <si>
    <t>214 503,98 грн.</t>
  </si>
  <si>
    <t>UA-2025-02-20-004605-a ● 379997e2746044d9b95a8369031e58b3</t>
  </si>
  <si>
    <t>КОМУНАЛЬНЕ ПІДПРИЄМСТВО МИКОЛАЇВСЬКОЇ МІСЬКОЇ РАДИ "КАПІТАЛЬНЕ БУДІВНИЦТВО МІСТА МИКОЛАЄВА"</t>
  </si>
  <si>
    <t>Авторський нагляд</t>
  </si>
  <si>
    <t>32 040,00 грн.</t>
  </si>
  <si>
    <t>UA-2025-02-20-005643-a ● d6bd9095a81d4c2fa2d5ce2a9b0ed1f7</t>
  </si>
  <si>
    <t>ТОВАРИСТВО З ОБМЕЖЕНОЮ ВІДПОВІДАЛЬНІСТЮ "ПРИВАТНА НАУКОВО-ПРОЕКТНА ФІРМА "ХЕРСОНПРОЕКТ"</t>
  </si>
  <si>
    <t>"Капітальний ремонт автоматичної пожежної сигналізації та оповіщення про пожежу Миколаївської гімназії №47 Миколаївської міської ради Миколаївської області за адресою: м. Миколаїв, вул. Торгова, 72"</t>
  </si>
  <si>
    <t>м. Миколаїв, вул. Торгова, 72</t>
  </si>
  <si>
    <t xml:space="preserve">Виготовлення проектно-кошторисної документації </t>
  </si>
  <si>
    <t>107 540,00 грн.</t>
  </si>
  <si>
    <t>UA-2025-02-20-007434-a ● f0acd4efea5f41229b8ee4808a591709</t>
  </si>
  <si>
    <t>ТОВАРИСТВО З ОБМЕЖЕНОЮ ВІДПОВІДАЛЬНІСТЮ "РАДАР-ПІВДЕНЬ"</t>
  </si>
  <si>
    <t>"Капітальний ремонт автоматичної пожежної сигналізації та оповіщення про пожежу Миколаївської гімназії №35 Миколаївської міської ради Миколаївської області за адресою: м. Миколаїв, вул. Морехідна, 10а"</t>
  </si>
  <si>
    <t>м. Миколаїв, вул. Морехідна, 10а</t>
  </si>
  <si>
    <t>143 132,68 грн.</t>
  </si>
  <si>
    <t>UA-2025-02-28-009042-a ● 768265c26f724faea5fbade4cbb7d307</t>
  </si>
  <si>
    <t>ТОВАРИСТВО З ОБМЕЖЕНОЮ ВІДПОВІДАЛЬНІСТЮ "СТРОЙЗАХИСТ"</t>
  </si>
  <si>
    <t>"Капітальний ремонт автоматичної пожежної сигналізації та оповіщення про пожежу Миколаївської гімназії №39 імені Ю.І. Макарова Миколаївської міської ради Миколаївської області за адресою: м. Миколаїв, вул. Вадима Благовісного, 6"</t>
  </si>
  <si>
    <t xml:space="preserve"> м. Миколаїв, вул. Вадима Благовісного, 6</t>
  </si>
  <si>
    <t>147 985,07 грн.</t>
  </si>
  <si>
    <t>UA-2025-02-28-009285-a ● cf4b21f39a3e49f39491a59ab1e13ae4</t>
  </si>
  <si>
    <t>"Капітальний ремонт захисної споруди цивільного захисту (цивільної оборони) сховище № 52508 по вул. Володарського, 4у в м. Миколаєві" Коригування</t>
  </si>
  <si>
    <t>вул. Володарського, 4у в м. Миколаєві</t>
  </si>
  <si>
    <t>60 520,00 грн.</t>
  </si>
  <si>
    <t>UA-2025-02-28-009074-a ● acf9d6caadc74018b5d31e3aa2a6ba3f</t>
  </si>
  <si>
    <t xml:space="preserve"> "Капітальний ремонт захисної споруди цивільного захисту (цивільної оборони) сховище № 52508 по вул. Володарського, 4у в м. Миколаєві" Коригування</t>
  </si>
  <si>
    <t>Технічний нагляд</t>
  </si>
  <si>
    <t>173 167,68 грн.</t>
  </si>
  <si>
    <t>UA-2025-02-28-009463-a ● b0d30bdb8c4a4e30b241c86b0b46aaa2</t>
  </si>
  <si>
    <t xml:space="preserve"> "Капітальний ремонт автоматичної пожежної сигналізації та оповіщення про пожежу Миколаївської гімназії №11 Миколаївської міської ради Миколаївської області за адресою: м. Миколаїв, вул. Китобоїв, 3". Коригування</t>
  </si>
  <si>
    <t>м. Миколаїв, вул. Китобоїв, 3</t>
  </si>
  <si>
    <t>127 792,79 грн.</t>
  </si>
  <si>
    <t>UA-2025-03-04-007861-a ● cb23547ad04e4f38864cea1ca47864eb</t>
  </si>
  <si>
    <t>«Капітальний ремонт автоматичної пожежної сигналізації та оповіщення про пожежу ДНЗ №79 за адресою: м. Миколаїв, вул. Казарського, 1</t>
  </si>
  <si>
    <t xml:space="preserve"> м. Миколаїв, вул. Казарського, 1</t>
  </si>
  <si>
    <t>20 823,63 грн.</t>
  </si>
  <si>
    <t>UA-2025-03-10-008933-a ● 012602eca21b45c1b443c2a2751d34c2</t>
  </si>
  <si>
    <t xml:space="preserve"> "Капітальний ремонт системи автоматичної пожежної сигналізації та оповіщення про пожежу закладу дошкільної освіти (ясла-садок) №50 комбінованого типу Миколаївської міської ради Миколаївської області за адресою: м. Миколаїв, вул. Космонавтів, 56"</t>
  </si>
  <si>
    <t>м. Миколаїв, вул. Космонавтів, 56</t>
  </si>
  <si>
    <t>89 135,28 грн.</t>
  </si>
  <si>
    <t>UA-2025-03-06-012483-a ● 94be85d0fdca4b27807c693c779e1fef</t>
  </si>
  <si>
    <t xml:space="preserve"> "Капітальний ремонт системи автоматичної пожежної сигналізації та оповіщення про пожежу закладу дошкільної освіти (ясла-садок) №77 комбінованого типу Миколаївської міської ради Миколаївської області за адресою: м. Миколаїв, вул. Громадянська, 48-Б"</t>
  </si>
  <si>
    <t>м. Миколаїв, вул. Громадянська, 48-Б</t>
  </si>
  <si>
    <t>78 161,04 грн.</t>
  </si>
  <si>
    <t>UA-2025-03-06-007915-a ● 8694e81b8ef44cf18a3ea08260473807</t>
  </si>
  <si>
    <t>"Капітальний ремонт системи автоматичної пожежної сигналізації та оповіщення про пожежу закладу дошкільної освіти (ясла-садок) №112 комбінованого типу Миколаївської міської ради Миколаївської області за адресою: м. Миколаїв, вул. Втората, 34"</t>
  </si>
  <si>
    <t>м. Миколаїв, вул. Втората, 34</t>
  </si>
  <si>
    <t>82 429,82 грн.</t>
  </si>
  <si>
    <t>UA-2025-03-06-013094-a ● 68432d9748024c1483850abdf4147a57</t>
  </si>
  <si>
    <t xml:space="preserve"> "Капітальний ремонт системи автоматичної пожежної сигналізації та оповіщення про пожежу закладу дошкільної освіти (ясла-садок) №115 комбінованого типу Миколаївської міської ради Миколаївської області за адресою: м. Миколаїв, вул. Вадима Благовісного, 19"</t>
  </si>
  <si>
    <t>м. Миколаїв, вул. Вадима Благовісного, 19</t>
  </si>
  <si>
    <t>81 362,63 грн.</t>
  </si>
  <si>
    <t>UA-2025-03-06-013474-a ● cfc34ac2d601414a91b7542c6451f811</t>
  </si>
  <si>
    <t>"Капітальний ремонт системи автоматичної пожежної сигналізації та оповіщення про пожежу закладу дошкільної освіти (ясла-садок) №87 комбінованого типу Миколаївської міської ради Миколаївської області за адресою: м. Миколаїв, вул. Привільна, 57"</t>
  </si>
  <si>
    <t>м. Миколаїв, вул. Привільна, 57</t>
  </si>
  <si>
    <t>89 689,22 грн.</t>
  </si>
  <si>
    <t>UA-2025-03-11-007654-a ● 144c956417a444f2a74c37b281b0c1cc</t>
  </si>
  <si>
    <t>"Капітальний ремонт системи автоматичної пожежної сигналізації та оповіщення про пожежу закладу дошкільної освіти (ясла-садок) №95 комбінованого типу Миколаївської міської ради Миколаївської області за адресою: м. Миколаїв, вул. Космонавтів, 67-а"</t>
  </si>
  <si>
    <t>м. Миколаїв, вул. Космонавтів, 67-а</t>
  </si>
  <si>
    <t>UA-2025-03-11-007922-a ● 7abd621d46344dd394fa2b0fcf825b06</t>
  </si>
  <si>
    <t>"Капітальний ремонт системи автоматичної пожежної сигналізації та оповіщення про пожежу закладу дошкільної освіти (ясла-садок) №127 комбінованого типу Миколаївської міської ради Миколаївської області за адресою: м. Миколаїв, пр-т Миру, 27Г"</t>
  </si>
  <si>
    <t>м. Миколаїв, пр-т Миру, 27Г</t>
  </si>
  <si>
    <t>92 581,99 грн.</t>
  </si>
  <si>
    <t>UA-2025-03-11-008213-a ● 06a6463c75454ef0b78dc955eb32960e</t>
  </si>
  <si>
    <t>"Капітальний ремонт системи автоматичної пожежної сигналізації та оповіщення про пожежу Комунального некомерційного підприємства Миколаївської міської ради "Міська лікарня №1" за адресою: м. Миколаїв, вул. 2 Екіпажна, 4"</t>
  </si>
  <si>
    <t>м. Миколаїв, вул. 2 Екіпажна, 4"</t>
  </si>
  <si>
    <t>184 244,99 грн.</t>
  </si>
  <si>
    <t>UA-2025-03-11-008915-a ● 5a1fe8aba32844ec895913f0e5ca5329</t>
  </si>
  <si>
    <t>"Капітальний ремонт системи автоматичної пожежної сигналізації та оповіщення про пожежу Комунального некомерційного підприємства Миколаївської міської ради "Міська лікарня №4" за адресою: м. Миколаїв, вул. Павла Скоропадського, 1"</t>
  </si>
  <si>
    <t>м. Миколаїв, вул. Павла Скоропадського, 1</t>
  </si>
  <si>
    <t>194 345,40 грн.</t>
  </si>
  <si>
    <t>UA-2025-03-11-005868-a ● 173c5270b02548b2b524792f4581798d</t>
  </si>
  <si>
    <t>"Капітальний ремонт нежитлових приміщень під розміщення центру надання адміністративних послуг за адресою: просп. Центральний, 11/5 у м. Миколаєві"</t>
  </si>
  <si>
    <t>просп. Центральний, 11/5 у м. Миколаєві</t>
  </si>
  <si>
    <t xml:space="preserve">виконання робіт з позачергової технічної перевірки правильності засобу обліку </t>
  </si>
  <si>
    <t>795,34 грн.</t>
  </si>
  <si>
    <t>UA-2025-03-12-003155-a ● e1b38a88566e48ce9e97069476baa177</t>
  </si>
  <si>
    <t>АТ "Миколаївобленерго"</t>
  </si>
  <si>
    <t>«Капітальний ремонт діагностичного центру захворювання молочної залози при жіночій консультації №3 КНП ММР «Пологовий будинок №3» за адресою: м. Миколаїв, вул. Київська, 3</t>
  </si>
  <si>
    <t>м. Миколаїв, вул. Київська, 3</t>
  </si>
  <si>
    <t xml:space="preserve">Коригування проектно-кошторисної документації </t>
  </si>
  <si>
    <t>75 237,60 грн.</t>
  </si>
  <si>
    <t>UA-2025-03-14-003089-a ● 8df73a0329eb4c1f84cef7098373db2f</t>
  </si>
  <si>
    <t>ОДЕСЬКА ФІЛІЯ ДЕРЖАВНОГО ПІДПРИЄМСТВА "ДЕРЖАВНИЙ НАУКОВО-ДОСЛІДНИЙ ТА ПРОЕКТНО-ВИШУКУВАЛЬНИЙ ІНСТИТУТ "НДІПРОЕКТРЕКОНСТРУКЦІЯ"</t>
  </si>
  <si>
    <t>Виконання робіт з коригування проектно-кошторисної документації (надалі ПКД) по об’єкту: «Капітальний ремонт двох спортивних залів на першому поверсі спортивного комплексу "Зоря" зі встановленням обладнання для спортивної реабілітації за адресою: вул. Театральна, 10 у м. Миколаєві". Коригування</t>
  </si>
  <si>
    <t>вул. Театральна, 10 у м. Миколаєв</t>
  </si>
  <si>
    <t>80 256,00 грн.</t>
  </si>
  <si>
    <t>UA-2025-03-21-010739-a ● 7e646755a33c4fe7ae509a0636855562</t>
  </si>
  <si>
    <t>Капітальний ремонт і реставрація. Капітальний ремонт харчоблоку Миколаївської гімназії №52 Миколаївської міської ради Миколаївської області за адресою: м. Миколаїв, вул. Крилова, 42</t>
  </si>
  <si>
    <t>м. Миколаїв, вул. Крилова, 42</t>
  </si>
  <si>
    <t xml:space="preserve">Виконання робіт </t>
  </si>
  <si>
    <t>UA-2024-10-18-007959-a ● 826d7692811f4981b13ddaa886d0f62d</t>
  </si>
  <si>
    <t>ТОВАРИСТВО З ОБМЕЖЕНОЮ ВІДПОВІДАЛЬНІСТЮ "Танолбуд"</t>
  </si>
  <si>
    <t>Відкриті торги з особливостями  </t>
  </si>
  <si>
    <t>Капітальний ремонт нежитлових приміщень під розміщення центру надання адміністративних послуг  за адресою: пр.Богоявленський, 314. Коригування, в т.ч. проектно-вишукувальні роботи та експертиза</t>
  </si>
  <si>
    <t xml:space="preserve">пр.Богоявленський, 314. </t>
  </si>
  <si>
    <t>UA-2023-06-05-010856-a</t>
  </si>
  <si>
    <t>ТОВ"Компанія Нікон-Буд"</t>
  </si>
  <si>
    <t>38841179</t>
  </si>
  <si>
    <t>Реконструкція з прибудовою критого переходу між будівлями головного корпусу і травматологічного пункту КНП ММР "Міська лікарня швидкої медичної допомоги" за адресою м. Миколаїв, вул Корабелів, 14В.</t>
  </si>
  <si>
    <t xml:space="preserve"> м. Миколаїв, вул Корабелів, 14В.</t>
  </si>
  <si>
    <t xml:space="preserve">Договір про виконання робіт </t>
  </si>
  <si>
    <t>5 020,00 грн.</t>
  </si>
  <si>
    <t>UA-2025-04-04-011616-a
a11542bf1b334c1bbf5ab1414774917a</t>
  </si>
  <si>
    <t>КП" Миколаївське міжміське бюро технічної інвентаризації"</t>
  </si>
  <si>
    <t>03349507</t>
  </si>
  <si>
    <t>6 280,00 грн.</t>
  </si>
  <si>
    <t>UA-2025-04-04-011478-a
b3c5e9cf5ecd4fec93759b086e92a113</t>
  </si>
  <si>
    <t>Надання інформаційних та консультаційних послуг з профільних питань визначення вартості проєктно-вишукувальних робіт одному представнику на курсах 3-5 березня 2025 року</t>
  </si>
  <si>
    <t>2 376,00 грн.</t>
  </si>
  <si>
    <t>UA-2025-04-04-000546-a
dd65ec93ac28480491afb79652ee9453</t>
  </si>
  <si>
    <t>ТОВАРИСТВО З ОБМЕЖЕНОЮ ВІДПОВІДАЛЬНІСТЮ "АДМІН-СЕРВІС"</t>
  </si>
  <si>
    <t>Реконструкція спортивного майданчика з благоустроєм території Миколаївської гімназії №31 Миколаївської міської ради Миколаївської області за адресою: м. Миколаїв, вул. 1 Слобідська, 42</t>
  </si>
  <si>
    <t xml:space="preserve"> м. Миколаїв, вул. 1 Слобідська, 42»</t>
  </si>
  <si>
    <t>199 020,00 грн.</t>
  </si>
  <si>
    <t>30.05.2025 - вихід з експертизи;
строк закінчення коригування ПКД - 30.06.2025</t>
  </si>
  <si>
    <t>UA-2025-04-04-002277-a
ddb1c830b896429a859aba86514eabf9</t>
  </si>
  <si>
    <t>Нове будівництво будівлі нежитлового призначення за адресою: м. Миколаїв, вул. Озерна, 43</t>
  </si>
  <si>
    <t xml:space="preserve"> м. Миколаїв, вул. Озерна, 43»</t>
  </si>
  <si>
    <t xml:space="preserve">Технічне інструментальне обстеження будівлі </t>
  </si>
  <si>
    <t>99 353,00 грн.</t>
  </si>
  <si>
    <t>UA-2025-04-07-012666-a
b972e3c775d74f32946d5043a44ab8a7</t>
  </si>
  <si>
    <t>Капітальний ремонт автоматичної пожежної сигналізації та оповіщення про пожежу ДНЗ №79 за адресою: м. Миколаїв, вул. Казарського, 1</t>
  </si>
  <si>
    <t xml:space="preserve"> м. Миколаїв, вул. Казарського, 1»</t>
  </si>
  <si>
    <t xml:space="preserve">Авторський нагляд </t>
  </si>
  <si>
    <t>3560,00 грн.</t>
  </si>
  <si>
    <t>UA-2025-04-07-012979-a
c1cc8fc965fb4aa3b25131c62237af67</t>
  </si>
  <si>
    <t>Капітальний ремонт двох спортивних залів на першому поверсі спортивного комплексу "Зоря" зі встановленням обладнання для спортивної реабілітації за адресою: вул. Театральна, 10 у м. Миколаєві». Коригування</t>
  </si>
  <si>
    <t xml:space="preserve"> вул. Театральна, 10 у м. Миколаєві</t>
  </si>
  <si>
    <t xml:space="preserve">Проведення експертизи проекту </t>
  </si>
  <si>
    <t>39 285,73 грн.</t>
  </si>
  <si>
    <t>UA-2025-04-09-013954-a
3ccac41539e5407c8152371bf0ae549a</t>
  </si>
  <si>
    <t>Державне підприємство "Спеціалізована державна експертна організація - Центральна служба Української державної будівельної експертизи"</t>
  </si>
  <si>
    <t>Поточний ремонт сімейної амбулаторії №5 КНП ММР "Центр первинної медико-санітарної допомоги №1" за адресою: м.Миколаїв, пр-т Богоявленський, 6</t>
  </si>
  <si>
    <t xml:space="preserve"> м.Миколаїв, пр-т Богоявленський, 6</t>
  </si>
  <si>
    <t xml:space="preserve">Проведення експертної оцінки проектної документації </t>
  </si>
  <si>
    <t>10 911,53 грн.</t>
  </si>
  <si>
    <t>UA-2025-04-10-007755-a
f0ecb4515aca4de29ea2070cf414871f</t>
  </si>
  <si>
    <t>Реконструкція з прибудовою критого переходу між будівлями головного корпусу і травматологічного пункту КНП ММР "Міська лікарня швидкої медичної допомоги" за адресою: м.Миколаїв, вул. Корабелів, 14В". Коригування</t>
  </si>
  <si>
    <t xml:space="preserve">Виготовлення сертифіката енергетичної ефективності </t>
  </si>
  <si>
    <t>26 000,00 грн.</t>
  </si>
  <si>
    <t>UA-2025-04-15-002710-a
ef5a3c0e96ba498abd6819b74debe457</t>
  </si>
  <si>
    <t>ТОВАРИСТВО З ОБМЕЖЕНОЮ ВІДПОВІДАЛЬНІСТЮ "ЕНЕРГО-СЕРВИС"</t>
  </si>
  <si>
    <t>КУ Миколаївський зоопарк. Нове будівництво літніх вольєрів "Острів звірів" за адресою: пл. М. Леонтовича, 1 у м. Миколаєві. Коригування</t>
  </si>
  <si>
    <t xml:space="preserve"> пл. М. Леонтовича, 1 у м. Миколаєві</t>
  </si>
  <si>
    <t xml:space="preserve">Проведення експертної оцінки кошторису на усунення недоліків (дефектів) виконаних робіт </t>
  </si>
  <si>
    <t>Капітальний ремонт автоматичної пожежної сигналізації та оповіщення про пожежу Комунального некомерційного підприємства Миколаївської міської ради "Пологовий будинок №3" за адресою: м. Миколаїв, вул. Київська, 3</t>
  </si>
  <si>
    <t xml:space="preserve"> м. Миколаїв, вул. Київська, 3</t>
  </si>
  <si>
    <t xml:space="preserve">Виконання робіт з коригування ПКД  </t>
  </si>
  <si>
    <t>67 298,36 грн.</t>
  </si>
  <si>
    <t>UA-2025-04-23-003005-a
2edcf6750c6a42e2acc88cb13f18bac9</t>
  </si>
  <si>
    <t xml:space="preserve">Капітальний ремонт автоматичної пожежної сигналізації та оповіщення про пожежу дошкільного навчального закладу № 131 за адресою: м.Миколаїв, вул. Зої Космодем`янської, 12а». Коригування
</t>
  </si>
  <si>
    <t xml:space="preserve"> м.Миколаїв, вул. Зої Космодем`янської, 12а</t>
  </si>
  <si>
    <t xml:space="preserve">Договір підряду (додаткові роботи) </t>
  </si>
  <si>
    <t>129 067,36 грн.</t>
  </si>
  <si>
    <t>UA-2025-04-23-011007-a
44f0558795674ea89fa34b49eb40b691</t>
  </si>
  <si>
    <t>Капітальний ремонт автоматичної пожежної сигналізації та оповіщення про пожежу дошкільного навчального закладу № 131 за адресою: м.Миколаїв, вул. Зої Космодем`янської, 12а». Коригування</t>
  </si>
  <si>
    <t>3 560,00 грн.</t>
  </si>
  <si>
    <t>UA-2025-04-25-006342-a
411384c053a8449897d85ebaabde5dcf</t>
  </si>
  <si>
    <t>Капітальний ремонт автоматичної пожежної сигналізації та оповіщення про пожежу дошкільного навчального закладу № 131 за адресою: м. Миколаїв, вул. Зої Космодем'янської, 12а". Коригування</t>
  </si>
  <si>
    <t>м.Миколаїв, вул. Зої Космодем`янської, 12а». Коригування</t>
  </si>
  <si>
    <t xml:space="preserve">Технічний нагляд </t>
  </si>
  <si>
    <t>1 859,95 грн.</t>
  </si>
  <si>
    <t>UA-2025-04-25-010074-a
2da2d51efbf64c6c8e253ed3e314997a</t>
  </si>
  <si>
    <t>Реконструкція з прибудовою критого переходу між будівлями головного корпусу і травматологічного пункту КНП ММР «Міська лікарня швидкої медичної допомоги» за адресою: м.Миколаїв, вул. Корабелів, 14В». Коригування</t>
  </si>
  <si>
    <t xml:space="preserve"> м.Миколаїв, вул. Корабелів, 14В</t>
  </si>
  <si>
    <t>173 566,94 грн.</t>
  </si>
  <si>
    <t>UA-2025-05-12-012657-a
649a9fd1781a4ccbace785c66d4cc9ea</t>
  </si>
  <si>
    <t>ТОВАРИСТВО З ОБМЕЖЕНОЮ ВІДПОВІДАЛЬНІСТЮ "ЕТАЛОН ПРОФСТРОЙ"</t>
  </si>
  <si>
    <t>Капітальний ремонт автоматичної пожежної сигналізації та оповіщення про пожежу Миколаївської гімназії №15 Миколаївської міської ради Миколаївської області за адресою: м.Миколаїв, вул. Марка Кропивницького, 22-А»</t>
  </si>
  <si>
    <t>м.Миколаїв, вул. Марка Кропивницького, 22-А</t>
  </si>
  <si>
    <t>85 000,00 грн.</t>
  </si>
  <si>
    <t>UA-2025-05-14-001954-a
052f911a77e54e4985b98dd09b3b89a6</t>
  </si>
  <si>
    <t>ПІДПРИЄМСТВО "ЦИТАДЕЛЬ"</t>
  </si>
  <si>
    <t>Договір про тимчасове приєднання до електричних мереж нежитлових приміщень за адресою: м. Миколаїв, пр-т Центральний, 135</t>
  </si>
  <si>
    <t>м. Миколаїв, пр-т Центральний, 135</t>
  </si>
  <si>
    <t xml:space="preserve">Договір про тимчасове приєднання до електричних мереж нежитлових приміщень </t>
  </si>
  <si>
    <t>26 330,00 грн.</t>
  </si>
  <si>
    <t xml:space="preserve">Технічний нагляд за виконанням робіт </t>
  </si>
  <si>
    <t>2 417,87 грн.</t>
  </si>
  <si>
    <t>UA-2025-05-22-005617-a
f1c3349315774694a129a85885faf44f</t>
  </si>
  <si>
    <t>130 271,72 грн.</t>
  </si>
  <si>
    <t>UA-2025-05-22-010248-a
6a1c149c97884e29b1e2dbbe9e2d7766</t>
  </si>
  <si>
    <t>Капітальний ремонт будівлі загальноосвітньої школи 
№ 40 по вул. Металургів, 97/1 у м. Миколаєві". Коригування</t>
  </si>
  <si>
    <t>вул. Металургів, 97/1 у м. Миколаєві</t>
  </si>
  <si>
    <t xml:space="preserve">Виконання робіт з коригування ПКД </t>
  </si>
  <si>
    <t>148 000,00 грн.</t>
  </si>
  <si>
    <t>UA-2025-05-23-002133-a
02e5d7e0dae74273a6dba7a9e6383432</t>
  </si>
  <si>
    <t>ФОП ПАВЛОВ АНДРІЙ АНАТОЛІЙОВИЧ</t>
  </si>
  <si>
    <t>Капітальний ремонт 3 та 4 поверхів КНП ММР "Пологовий будинок №3" за адресою: м. Миколаїв, вул. Київська, 3»</t>
  </si>
  <si>
    <t>м. Миколаїв, вул. Київська, 3»</t>
  </si>
  <si>
    <t>Виготовлення проектно-кошторисної документації</t>
  </si>
  <si>
    <t>1 450 096,06 грн.</t>
  </si>
  <si>
    <t>UA-2025-05-23-008972-a
4f251bb119da4d58997644e06f37940e</t>
  </si>
  <si>
    <t>ТОВАРИСТВО З ОБМЕЖЕНОЮ ВІДПОВІДАЛЬНІСТЮ "АРХІТЕКТУРНО-ПРОЕКТНА ГРУПА АННИ КИРІЙ"</t>
  </si>
  <si>
    <t>Поточний ремонт та облаштування споруд захисту (укриття) Миколаївського ліцею №53 Миколаївської міської ради Миколаївської області за адресою: вул. Потьомкінська, 154, м. Миколаїв. Коригування</t>
  </si>
  <si>
    <t>№ 40 по вул. Металургів, 97/1 у м. Миколаєві</t>
  </si>
  <si>
    <t>947 758,88 грн.</t>
  </si>
  <si>
    <t>UA-2025-05-30-009030-a
cf4e7638524742eda9b9b4424eb68828</t>
  </si>
  <si>
    <t>ТОВАРИСТВО З ОБМЕЖЕНОЮ ВІДПОВІДАЛЬНІСТЮ "ЮЛ-СТРОЙ"</t>
  </si>
  <si>
    <t>Поточний ремонт та облаштування споруд цивільного захисту (укриття) Миколаївського ліцею №53 Миколаївської міської ради Миколаївської області за адресою: Потьомкінська, 154, м. Миколаїв". Коригування</t>
  </si>
  <si>
    <t>Потьомкінська, 154, м. Миколаїв</t>
  </si>
  <si>
    <t>17 059,66 грн.</t>
  </si>
  <si>
    <t>UA-2025-06-03-014239-a
2f4583f26cbf41c0ad9a92b268394ad2</t>
  </si>
  <si>
    <t>"Реконструкція з прибудовою критого переходу між будівлями головного корпусу і травматологічного пункту КНП ММР "Міська лікарня швидкої медичної допомоги" за адресою: м.Миколаїв, вул. Корабелів, 14 В"</t>
  </si>
  <si>
    <t>м.Миколаїв, вул. Корабелів, 14 В"</t>
  </si>
  <si>
    <t>З 02.06.2025</t>
  </si>
  <si>
    <t>UA-2025-06-04-013734-a
09666cc6c91a43759bbb986017569018</t>
  </si>
  <si>
    <t xml:space="preserve"> "Реконструкція з прибудовою критого переходу між будівлями головного корпусу і травматологічного пункту КНП ММР "Міська лікарня швидкої медичної допомоги" за адресою: м.Миколаїв, вул. Корабелів, 14 В". Коригування</t>
  </si>
  <si>
    <t xml:space="preserve"> м.Миколаїв, вул. Корабелів, 14 В</t>
  </si>
  <si>
    <t>1 780,00 грн.</t>
  </si>
  <si>
    <t xml:space="preserve">З 02.06.2025 </t>
  </si>
  <si>
    <t>UA-2025-06-04-013778-a
94539f418d074660944ce45471edc16b</t>
  </si>
  <si>
    <t>"Тимчасове приєднання до електричних мереж електроустановок управління капітального будівництва Миколаївської міської ради за адресою: м. Миколаїв, пр. Центральний, 135"</t>
  </si>
  <si>
    <t>м. Миколаїв, пр. Центральний, 135</t>
  </si>
  <si>
    <t>Надання послуг з розробки проектної документаці</t>
  </si>
  <si>
    <t>17 000,00 грн.</t>
  </si>
  <si>
    <t xml:space="preserve">З 04.06.2025 </t>
  </si>
  <si>
    <t>UA-2025-06-05-006962-a
6db1e8b924504e45b50f82f5aa9a0b20</t>
  </si>
  <si>
    <t>ФОП ДОБРІНОВ СЕРГІЙ ПЕТРОВИЧ</t>
  </si>
  <si>
    <t xml:space="preserve"> "Реставрація будівлі виконавчого комітету Миколаївської міської ради по вул. Адміральська, 20 у м. Миколаєві (заміна ліфта)". Коригування</t>
  </si>
  <si>
    <t>вул. Адміральська, 20 у м. Миколаєві</t>
  </si>
  <si>
    <t>Проведення позачергового технічного огляду ліфту</t>
  </si>
  <si>
    <t>3 500,40 грн.</t>
  </si>
  <si>
    <t>З 04.06.2025</t>
  </si>
  <si>
    <t>UA-2025-06-06-010463-a
f456028a4cd0417eb03abf04665021f1</t>
  </si>
  <si>
    <t>ПРИВАТНЕ АКЦІОНЕРНЕ ТОВАРИСТВО "МИКОЛАЇВСЬКИЙ ЕКСПЕРТНО-ТЕХНІЧНИЙ ЦЕНТР"</t>
  </si>
  <si>
    <t xml:space="preserve"> "Капітальний ремонт покрівлі будівлі Миколаївської гімназії №10 Миколаївської міської ради за адресою: м.Миколаїв, проспект Богоявленський, 20-Б"</t>
  </si>
  <si>
    <t>м.Миколаїв, проспект Богоявленський, 20-Б</t>
  </si>
  <si>
    <t>375 586,00 грн.</t>
  </si>
  <si>
    <t>З 10.06.2025</t>
  </si>
  <si>
    <t>UA-2025-06-10-001594-a
cabd3ec032bb4e05b0f803e438d7fd12</t>
  </si>
  <si>
    <t>Постачання електричної енергії постачальником універсальних послуг</t>
  </si>
  <si>
    <t xml:space="preserve">Постачання електричної енергії </t>
  </si>
  <si>
    <t>87 518,00 грн.</t>
  </si>
  <si>
    <t>З 01.06.2025</t>
  </si>
  <si>
    <t>UA-2025-06-13-008739-a
c1558143469443e0b27952785edbd7dc</t>
  </si>
  <si>
    <t>ТОВАРИСТВО З ОБМЕЖЕНОЮ ВІДПОВІДАЛЬНІСТЮ "МИКОЛАЇВСЬКА ЕЛЕКТРОПОСТАЧАЛЬНА КОМПАНІЯ"</t>
  </si>
  <si>
    <t xml:space="preserve"> «Капітальний ремонт діагностичного відділення КНП ММР «Міська лікарня №1» за адресою: м. Миколаїв, вул. 2 Екіпажна, 4». Коригування</t>
  </si>
  <si>
    <t xml:space="preserve"> м. Миколаїв, вул. 2 Екіпажна, 4</t>
  </si>
  <si>
    <t>Проведення експертизи кошторисної частини проєктної документації</t>
  </si>
  <si>
    <t>5 874,00 грн.</t>
  </si>
  <si>
    <t xml:space="preserve">З 07.05.2025 </t>
  </si>
  <si>
    <t>UA-2025-06-17-005708-a
868b2ba31ee84464bc4e4705f8e831dd</t>
  </si>
  <si>
    <t>ТОВАРИСТВО З ОБМЕЖЕНОЮ ВІДПОВІДАЛЬНІСТЮ "ЛУГЕКСПЕРТИЗА"</t>
  </si>
  <si>
    <t xml:space="preserve"> «Поточний ремонт даху будівлі центру надання соціально-психологічних послуг тимчасового перебування внутрішньо переміщених осіб та благоустрою прибудинкової території КУ " Міський центр комплексної реабілітації для дітей та осіб з інвалідністю" за адресою: м. Миколаїв, вул. Садова,30/2»</t>
  </si>
  <si>
    <t xml:space="preserve"> м. Миколаїв, вул. Садова,30/2</t>
  </si>
  <si>
    <t>проведення експертної оцінки проектної документаці</t>
  </si>
  <si>
    <t>7 892,95 грн з ПДВ</t>
  </si>
  <si>
    <t xml:space="preserve">З 16.06.2025 </t>
  </si>
  <si>
    <t>UA-2025-06-17-013793-a
ea3d07ca11824a1f94df4b5fefff9741</t>
  </si>
  <si>
    <t>Капітальний ремонт покрівлі будівлі кінотеатру "Юність" за адресою: м. Миколаїв, пр. Богоявленський, 39 а</t>
  </si>
  <si>
    <t>м. Миколаїв, пр. Богоявленський, 39</t>
  </si>
  <si>
    <t>виготовлення ПКД</t>
  </si>
  <si>
    <t>239985,00 грн</t>
  </si>
  <si>
    <t>з 19.06.2025</t>
  </si>
  <si>
    <t>UA-2025-06-20-008366-a
6422a712d37741dcbf5e9bbffec8e0f6</t>
  </si>
  <si>
    <t xml:space="preserve"> "Реконструкція спортивного майданчика з благоустроєм території Миколаївської гімназії №31 Миколаївської міської ради Миколаївської області за адресою: м. Миколаїв, вул. 1 Слобідська, 42"</t>
  </si>
  <si>
    <t>м. Миколаїв, вул. 1 Слобідська, 42</t>
  </si>
  <si>
    <t xml:space="preserve">проведення експертизи проекту будівництва </t>
  </si>
  <si>
    <t>15 889,50 грн 
з ПДВ</t>
  </si>
  <si>
    <t>UA-2025-06-23-012398-a
7a9d71ffdcc34db99aa3153f7bb002b2</t>
  </si>
  <si>
    <t>Реконструкція частини підвалу Миколаївського ліцею № 3 Миколаївської міської ради Миколаївської області для розміщення захисної споруди цивільного захисту за адресою: м. Миколаїв, вул. Чкалова, 114,  в т.ч. проектно-вишукувальні роботи та експертиза</t>
  </si>
  <si>
    <t>м. Миколаїв, вул. Чкалова, 114</t>
  </si>
  <si>
    <t>UA-2024-09-10-013612-a
2504d259e0114627bdde0ca2a10ef65b</t>
  </si>
  <si>
    <t xml:space="preserve">Капітальний ремонт харчоблоку Миколаївського ліцею №3 Миколаївської міської ради Миколаївської області  за адресою: м.Миколаїв, вул. Чкалова, 114, у т.ч. проектно вишукувальні роботи та експертиза </t>
  </si>
  <si>
    <t>м. Миколаїв, вул.Чкалова, 114</t>
  </si>
  <si>
    <t>UA-2024-10-23-015866-a
6caf3684c4374175a886ee7858ebc5fe</t>
  </si>
  <si>
    <t xml:space="preserve">Капітальний ремонт харчоблоку Миколаївського ліцею № 40 Миколаївської міської ради Миколаївської області за адресою: м.Миколаїв, вул. Металургів, 97/1, у т.ч. проектно вишукувальні роботи та експертиза </t>
  </si>
  <si>
    <t>м.Миколаїв, вул.Металургів, 97/1</t>
  </si>
  <si>
    <t>UA-2024-10-23-015180-a-c1
2e9aece9103c4c918e86dd95ee7e97a5</t>
  </si>
  <si>
    <t>Капітальний ремонт харчоблоку Миколаївська гімназія № 46 Миколаївської міської ради Миколаївської області за адресою: м.Миколаїв, вул. 9 Поздовжня, 10, у т.ч. проектно вишукувальні роботи та експертиза</t>
  </si>
  <si>
    <t>м. Миколаїв, вул.9 Поздовжня,10</t>
  </si>
  <si>
    <t>UA-2024-10-22-014652-a
fa8e090fb6ae47b8bb294c1f08dc469d</t>
  </si>
  <si>
    <t>Капітальний ремонт харчоблоку Миколаївської гімназії №52 Миколаївської міської ради Миколаївської області за адресою: м.Миколаїв, вул. Крилова, 42, у т.ч. проектно вишукувальні роботи та експертиза</t>
  </si>
  <si>
    <t>UA-2024-12-19-021612-a
d9245ecaa995493f8e16f1756cb378e9</t>
  </si>
  <si>
    <t>договір підряду</t>
  </si>
  <si>
    <t>UA-2024-09-12-008626-a
ce7af83714604edc929746accac6455c</t>
  </si>
  <si>
    <t>ТОВ "БК"ІНТЕРБУД"</t>
  </si>
  <si>
    <t>UA-2024-09-12-010527-a
f26c72cd8d7c479e9df10c129668afe7</t>
  </si>
  <si>
    <t>ТОВ "СІТІ_СТАРС"</t>
  </si>
  <si>
    <t>UA-2024-09-11-012093-a
d6fb6a49ec974dd38e5630df522d2f03</t>
  </si>
  <si>
    <t>ТОВ "Танолбуд"</t>
  </si>
  <si>
    <t>UA-2024-10-18-007959-a
826d7692811f4981b13ddaa886d0f62d</t>
  </si>
  <si>
    <t>Капітальний ремонт автоматичної пожежної сигналізації та оповіщення про пожежу Миколаївської гімназії №35 Миколаївської міської ради Миколаївської області за адресою: м.Миколаїв, вул. Морехідна, 10а, в т.ч. проектно - вишукувальні роботи та експертиза</t>
  </si>
  <si>
    <t>м. Миколаїв, вул. Морехідна, 10а"</t>
  </si>
  <si>
    <t>UA-2025-09-17-007602-a-b1
b937aeb33b4a4422b75e81f811710778</t>
  </si>
  <si>
    <t>Капітальний ремонт будівлі загальноосвітньої школи № 40 по вул. Металургів, 97/1 у м. Миколаєві. Коригування, в т.ч. проектно - вишукувальні роботи та експертиза</t>
  </si>
  <si>
    <t>експертиза</t>
  </si>
  <si>
    <t>UA-2025-08-20-002377-a
47fe8f1589c64cffbc090f1bd05bc4e9</t>
  </si>
  <si>
    <t>ТОВ "Експертиза"</t>
  </si>
  <si>
    <t>UA-2025-06-02-006164-a
60eb299a75e04a2d97c9994e2e71bb2d</t>
  </si>
  <si>
    <t>ТОВ "Пожежна безпека №1"</t>
  </si>
  <si>
    <t>Капітальний ремонт покрівлі будівлі Миколаївської гімназії №10 за адресою: м.Миколаїв, просп. Богоявленський, 20б, в т.ч. проектно - вишукувальні роботи та експертиза</t>
  </si>
  <si>
    <t>UA-2025-08-08-007182-a
52fe5dce87454592ac98740109e08a1d</t>
  </si>
  <si>
    <t>ф-я "Укрдержбудекспертиза"</t>
  </si>
  <si>
    <t>Реконструкція частини підвалу корпусу №2 Миколаївського ліцею №38 імені Володимира Дмитровича Чайки Миколаївської міської ради Миколаївської області для розміщення захисної споруди цивільного захисту по вул. Потьомкінська, 147А у м. Миколаєві, в т.ч. проектно - вишукувальні роботи та експертиза</t>
  </si>
  <si>
    <t>вул. Потьомкінська, 147А у м. Миколаєві</t>
  </si>
  <si>
    <t>UA-2025-09-10-006483-a-a1
eb111b62b39e4d6d92de3a7a61cab597</t>
  </si>
  <si>
    <t>ТОВ "Майстер Буд-Монтаж"</t>
  </si>
  <si>
    <t>Реконструкція спортивного майданчика з благоустроєм території Миколаївської гімназії №31 Миколаївської міської ради Миколаївської області за адресою: м. Миколаїв, вул. 1 Слобідська, 42, в т.ч. проектно-вишукувальні роботи та експертиза</t>
  </si>
  <si>
    <t>UA-2025-07-17-010405-a
2d30649771c042459a681aa45ea7b6fd</t>
  </si>
  <si>
    <t>ТОВ "Житлорембуд-Ніка"</t>
  </si>
  <si>
    <t xml:space="preserve">м.Миколаїв,  вул. Потьомкінська, 147А  </t>
  </si>
  <si>
    <t>ПКД</t>
  </si>
  <si>
    <t>UA-2025-07-25-009330-a
8e0cd9c315b04675acbac107fc766b36</t>
  </si>
  <si>
    <t>ТОВ Ласкардо</t>
  </si>
  <si>
    <t>Капітальний ремонт захисної споруди цивільного захисту (цивільної оборони) сховище №52508 по вул. Володарського, 4у в м. Миколаєві. Коригування, в тому числі проектно-вишукувальні роботи та експертиза</t>
  </si>
  <si>
    <t>м.Миколаїв, сховище № 52508 по вул. Володарського</t>
  </si>
  <si>
    <t>UA-2025-01-20-018702-a
6e72125302684946841c3675e7705593</t>
  </si>
  <si>
    <t>Капітальний ремонт автоматичної пожежної сигналізації та оповіщення про пожежу Комунального некомерційного підприємства Миколаївської міської ради "Пологовий будинок №3" за адресою: м. Миколаїв, вул.Київська,3. Коригування , в т.ч. проектно - вишукувальні роботи, та експертиза</t>
  </si>
  <si>
    <t>авторський нагляд</t>
  </si>
  <si>
    <t>UA-2025-08-04-009126-a
c7fadc84e0a9426aa2e76616e8f0f22a</t>
  </si>
  <si>
    <t>UA-2025-07-25-009100-a
84bdee22443f458d88f13056cbb565ef</t>
  </si>
  <si>
    <t>UA-2025-07-22-009109-a
2490742882c44d4dadcf19a77ec991e5</t>
  </si>
  <si>
    <t>Капітальний ремонт 3 та 4 поверхів КНП ММР "Пологовий будинок №3" за адресою: м.Миколаїв, вул.Київська, 3, в т.ч. проектно-вишукувальні роботи та експертиза</t>
  </si>
  <si>
    <t>Миколаїв, вул. Київська, 3</t>
  </si>
  <si>
    <t xml:space="preserve"> Реконструкція з прибудовою критого переходу між будівлями головного корпусу і травматологічного пункту КНП ММР «Міська лікарня швидкої медичної допомоги» за адресою:  м.Миколаїв, вул. Корабелів, 14В. Коригування", в т.ч. проектно-вишукувальні роботи та експертиза</t>
  </si>
  <si>
    <t>UA-2025-01-24-016743-a
4e22b00e9a7741bc8126f6a5fb4908cc</t>
  </si>
  <si>
    <t>Капітальний ремонт будівлі КУ «Міський центр комплексної реабілітації для дітей та осіб з інвалідністю» за адресою:м. Миколаїв, вул. Садова, 30/2, в т.ч. проектно-вишукувальні роботи та експертиза</t>
  </si>
  <si>
    <t>м. Миколаїв, вул. Садова,30/2</t>
  </si>
  <si>
    <t>UA-2025-09-25-010130-a
7c4a908259b94881a5be72058187ffdc</t>
  </si>
  <si>
    <t>ФОП Гуменюк І.М.</t>
  </si>
  <si>
    <t>Капітальний ремонт покрівлі будівлі кінотеатру «Юність» за адресою: м.Миколаїв, пр.Богоявленський, 39 а, у т.ч. проектно- вишукувальні роботи та експертиза</t>
  </si>
  <si>
    <t>м. Миколаїв пр. Богоявленський, 39а</t>
  </si>
  <si>
    <t>UA-2025-07-18-002748-a
fa5b008aa6ff412289f1ca780f965e4b</t>
  </si>
  <si>
    <t>КУ Миколаївський зоопарк. Нове будівництво літніх вольєрів "Острів звірів" за адресою: пл. М.Леонтовича, 1 у м. Миколаєві. Коригування, в т.ч. проектно-вишукувальні роботи та експертиза</t>
  </si>
  <si>
    <t xml:space="preserve">м. Миколаїв, пл. М.Леонтовича, 1 у </t>
  </si>
  <si>
    <t>UA-2025-07-24-011515-a
7a86b28291ba4aa1ac20fc20dbf9be30</t>
  </si>
  <si>
    <t>UA-2025-07-30-009526-a
0b8fc05ad7b649ce92f900effaff64a8</t>
  </si>
  <si>
    <t>виконання робіт коригування</t>
  </si>
  <si>
    <t>UA-2025-07-21-010648-a
1244635bda564e53b2682cb50f181aee</t>
  </si>
  <si>
    <t>ТОВ Реконструкція та будівництво</t>
  </si>
  <si>
    <t>Капітальний ремонт двох спортивних залів на першому поверсі спортивного комплексу «Зоря» зі встановленням обладнання для спортивної реабілітації за адресою: вул.Театральна, 10 у м. Миколаєві. Коригування, в т.ч. проектно-вишукувальні роботи та експертиза</t>
  </si>
  <si>
    <t>м. Миколаїв, вул. Театральна, 10</t>
  </si>
  <si>
    <t>UA-2025-07-24-011432-a
2e651c2e87554b689656824855ab05a3</t>
  </si>
  <si>
    <t>UA-2025-06-05-003417-a
c19644bb4bc74631b22a5e349bf4b6c9</t>
  </si>
  <si>
    <t>UA-2025-08-05-010901-a
9089e27709ce4227a6a5b5d52dc5f348</t>
  </si>
  <si>
    <t>Капітальний ремонт спорткомплексу "Зоря" за адресою: вул. Театральна, 10 у м.Миколаєві, в т.ч. проектно-вишукувальні роботи та експертиза</t>
  </si>
  <si>
    <t>UA-2025-09-10-001439-a
878b2b77d1764a618d2f11c796a36f91</t>
  </si>
  <si>
    <t>Реконструкція елінгу № 1 ДЮСШ № 2 з надбудовою спортивного залу за адресою: вул. Спортивна, 11 у м. Миколаєві. Коригування, в т.ч. проектно - вишукувальні роботи та експертиза</t>
  </si>
  <si>
    <t>м. Миколаїв, вул.Спортивна, 11</t>
  </si>
  <si>
    <t>UA-2025-07-08-010440-a
047ff190e54c412a8d7781aaeb709d3f</t>
  </si>
  <si>
    <t>Нове будівництво меморіального комплексу на території кладовища, обмеженого вул. Андрія Антонюка, вул. Гагаріна та пр. Богоявленським в  Корабельному районі м. Миколаєва, присвяченого воїнам-захисникам України, в т.ч. проектно – вишукувальні роботи та експертиза</t>
  </si>
  <si>
    <t>вул. Андрія Антонюка, вул. Гагаріна та пр. Богоявленським в Корабельному районі м. Миколаєва</t>
  </si>
  <si>
    <t>техумови</t>
  </si>
  <si>
    <t>UA-2025-08-29-003612-a
67b2d69e2faa4882a32d7905995fd5a0</t>
  </si>
  <si>
    <t>Капітальний ремонт нежитлових приміщень під розміщення центру надання адміністративних послуг  за адресою: пр. Центральний, 11/5 в т.ч. проектно-вишукувальні роботи та експертиза</t>
  </si>
  <si>
    <t>геопідоснови</t>
  </si>
  <si>
    <t>UA-2025-09-11-009299-a
851e5e23cc9e451fb75310643b6f4cdd</t>
  </si>
  <si>
    <t>ПАТ Укртелеком</t>
  </si>
  <si>
    <t>Департамент ЕЕЗІТ ММР</t>
  </si>
  <si>
    <t>41210490</t>
  </si>
  <si>
    <t xml:space="preserve">Реалізація підпроєкту 1NW Схеми теплопостачання міста Миколаїв. Реконструкція теплових мереж від котельні потужністю 4,5 МВт за адресою: м. Миколаїв, вул. Херсонське шосе, 40-к до житлових будинків за адресами: м. Миколаїв, вул. Херсонське шосе, 30; м. Миколаїв, вул. Херсонське шосе, 32; м. Миколаїв, вул. Херсонське шосе, 38; м. Миколаїв, вул. Херсонське шосе, 40; м. Миколаїв, вул. Херсонське шосе, 46; м. Миколаїв, вул. Херсонське шосе, 46/1; м. Миколаїв, вул. Херсонське шосе, 50; м. Миколаїв, вул. Генерала Свиридова, 7; м. Миколаїв, вул. Генерала Свиридова, 7/1, у т.ч. проектно-кошторисна документація та експертиза. </t>
  </si>
  <si>
    <t>вул. Херсонське шосе, 40-к до житлових будинків за адресами: м. Миколаїв, вул. Херсонське шосе, 30; м. Миколаїв, вул. Херсонське шосе, 32; м. Миколаїв, вул. Херсонське шосе, 38; м. Миколаїв, вул. Херсонське шосе, 40; м. Миколаїв, вул. Херсонське шосе, 46; м. Миколаїв, вул. Херсонське шосе, 46/1; м. Миколаїв, вул. Херсонське шосе, 50; м. Миколаїв, вул. Генерала Свиридова, 7; м. Миколаїв, вул. Генерала Свиридова, 7/1</t>
  </si>
  <si>
    <t>виконання реконструкції теплових мереж</t>
  </si>
  <si>
    <t>UA-2024-05-21-006623-a ● 8d844ca0dbaf432980eefa8c305ca95b</t>
  </si>
  <si>
    <t>ТОВ "А ГРУП ІНЖИНІРІНГ"</t>
  </si>
  <si>
    <t>виконання технічного нагляду</t>
  </si>
  <si>
    <t>ФОП СУХОРУКОВ О.І.</t>
  </si>
  <si>
    <t>закупівля без використання електронної системи закупівель</t>
  </si>
  <si>
    <t>виконання авторського нагляду</t>
  </si>
  <si>
    <t>ФОП Гліган Віталій Степанович</t>
  </si>
  <si>
    <t>Реалізація підпроєкту 1SE Схеми теплопостачання міста Миколаїв. Реконструкція теплових мереж на території багатоквартирної житлової забудови, обмеженої вул. Космонавтів, вул. 4 Поздовжньою, вул. В. Чорновола, вул. Херсонське шосе в місті Миколаєві, до житлових будинків за адресами: м. Миколаїв, вул. Херсонське шосе, 92; м. Миколаїв, вул. Херсонське шосе, 94; м. Миколаїв, вул. Херсонське шосе, 96; м. Миколаїв, вул. В. Чорновола, 3; м. Миколаїв, вул. В. Чорновола, 5; м. Миколаїв, вул. В. Чорновола, 7; м. Миколаїв, вул. В. Чорновола, 9; м. Миколаїв, вул Космонавтів, 67; м. Миколаїв, вул. Космонавтів, 69; м. Миколаїв, вул. Космонавтів, 71; м. Миколаїв, вул. Космонавтів, 73; м. Миколаїв, вул. Космонавтів, 73а, та дошкільного навчального закладу № 95 за адресою: м. Миколаїв, вул. Космонавтів, 67а, у т.ч. проектно-кошторисна документація та експертиза</t>
  </si>
  <si>
    <t>вул. Космонавтів, вул. 4 Поздовжньою, вул. В. Чорновола, вул. Херсонське шосе в місті Миколаєві, до житлових будинків за адресами: м. Миколаїв, вул. Херсонське шосе, 92; м. Миколаїв, вул. Херсонське шосе, 94; м. Миколаїв, вул. Херсонське шосе, 96; м. Миколаїв, вул. В. Чорновола, 3; м. Миколаїв, вул. В. Чорновола, 5; м. Миколаїв, вул. В. Чорновола, 7; м. Миколаїв, вул. В. Чорновола, 9; м. Миколаїв, вул Космонавтів, 67; м. Миколаїв, вул. Космонавтів, 69; м. Миколаїв, вул. Космонавтів, 71; м. Миколаїв, вул. Космонавтів, 73; м. Миколаїв, вул. Космонавтів, 73а, вул. Космонавтів, 67а</t>
  </si>
  <si>
    <t>UA-2024-05-21-005004-a ● f5749866bafa4347813b826f796a4293</t>
  </si>
  <si>
    <t>ТОВ "ІНТЕРТРАНС К"</t>
  </si>
  <si>
    <t>Капітальний ремонт будівлі Миколаївського ліцею № 53 Миколаївської міської ради Миколаївської області за адресою: м. Миколаїв, вул. Потьомкінська, 154, в частині заміни вікон та вхідних дверей, як заходи з енергозбереження з усунення аварії в бюджетній установі. Коригування</t>
  </si>
  <si>
    <t>вул. Потьомкінська, 154</t>
  </si>
  <si>
    <t>виконання капітального ремонту</t>
  </si>
  <si>
    <t>UA-2024-12-16-002631-a ● 6cb6206817d84db0ae05e32eee81f53c</t>
  </si>
  <si>
    <t>КОЛЕКТИВНЕ НАУКОВО-ВИРОБНИЧЕ ПІДПРИЄМСТВО "ТРІБОТЕХНІКА"</t>
  </si>
  <si>
    <t>ФОП ОЛІЙНИКОВ Євген Ігорович</t>
  </si>
  <si>
    <t>ФОП Нуждов Павло Анатолійович</t>
  </si>
  <si>
    <t>Капітальний ремонт будівлі дошкільного навчального закладу № 134 комбінованого типу м. Миколаєва за адресою: м. Миколаїв, вул. Генерала Попеля, 176 А, в частині заміни вікон та вхідних дверей, як заходи з енергозбереження з усунення аварії в бюджетній установі. Коригування</t>
  </si>
  <si>
    <t>вул. Генерала Попеля, 176 А</t>
  </si>
  <si>
    <t>UA-2024-11-04-012339-a ● 70576a017a8045b3b18718bb9996e864</t>
  </si>
  <si>
    <t>ТОВ "КЛМ Групп"</t>
  </si>
  <si>
    <t>Капітальний ремонт електричних мереж, в частині встановлення сонячної електростанції на даху Комунального некомерційного підприємства Миколаївської міської ради «Міська лікарня № 5» за адресою: м. Миколаїв, просп. Богоявленський, 336</t>
  </si>
  <si>
    <t xml:space="preserve"> просп. Богоявленський, 336</t>
  </si>
  <si>
    <t>розробка ПКД та експертиза</t>
  </si>
  <si>
    <t>UA-2024-12-11-013240-a ● 69e1b6724883449e96c3c90205717bb0</t>
  </si>
  <si>
    <t>ФОП КАРМАЗІН О.О.</t>
  </si>
  <si>
    <t>Капітальний ремонт електричних мереж аварійного електропостачання з установкою ДЕС на території Миколаївській гімназії № 54 ММР, за адресою: Миколаївська обл., м. Миколаїв, проспект Корабелів, 10-Б</t>
  </si>
  <si>
    <t xml:space="preserve"> проспект Корабелів, 10-Б</t>
  </si>
  <si>
    <t>UA-2025-02-25-008694-a
3f7011b23241428a9df8ae40603797c7</t>
  </si>
  <si>
    <t>ФОП ТОКАРЧУК О.С.</t>
  </si>
  <si>
    <t>Капітальний ремонт електричних мереж аварійного електропостачання з установкою ДЕС на території Миколаївського ліцею № 55 ММР, за адресою: Миколаївська обл., м. Миколаїв, вул. Лазурна, 48</t>
  </si>
  <si>
    <t>вул. Лазурна, 48</t>
  </si>
  <si>
    <t>UA-2025-02-25-008411-a
d2223bdedf214dc89f83da0157615870</t>
  </si>
  <si>
    <t>Капітальний ремонт електричних мереж, в частині встановлення сонячної електростанції на даху Комунальної установи «Міський геріатричний будинок милосердя імені Святого Миколая» за адресою: м. Миколаїв, вул. 2 Набережна, 1-д.</t>
  </si>
  <si>
    <t xml:space="preserve"> вул. 2 Набережна, 1-д.</t>
  </si>
  <si>
    <t>Капітальний ремонт будівлі міської станції юних техніків м. Миколаєва за адресою: м. Миколаїв, вул. Шкільна, 5, в частині заміни вікон та вхідних дверей (коригування)</t>
  </si>
  <si>
    <t>вул. Шкільна, 5</t>
  </si>
  <si>
    <t>ФОП КАНІВЧЕНКО В.Г.</t>
  </si>
  <si>
    <t>ФОП ВОЗЧИКОВ В.Д.</t>
  </si>
  <si>
    <t>Капітальний ремонт будівлі дошкільного навчального закладу № 84 комбінованого типу м. Миколаєва за адресою: м. Миколаїв, Проспект Героїв України, 57 А, в частині заміни вікон та вхідних дверей, як заходи з енергозбереження з усунення аварії в бюджетній установі</t>
  </si>
  <si>
    <t>Проспект Героїв України, 57 А</t>
  </si>
  <si>
    <t>UA-2025-04-10-002868-a
792ecc6b469a4351ab13c39c7ad922ca</t>
  </si>
  <si>
    <t>ТОВ "ЗЛАТА БУД-М"</t>
  </si>
  <si>
    <t>ТОВ "Ласкардо"</t>
  </si>
  <si>
    <t>UA-2025-04-28-007321-a
221d235e4fe04972988d5581a84524cf</t>
  </si>
  <si>
    <t>UA-2025-06-06-001279-a
1995ca7c750f43df87720ece2b887fe9</t>
  </si>
  <si>
    <t>ТОВ "КОМЕЛЕКТРОНПРОМ"</t>
  </si>
  <si>
    <t>вул. Лазурна, 49</t>
  </si>
  <si>
    <t>UA-2025-06-06-002139-a
6dd21cfd65974fa7ace76ab42b33f56a</t>
  </si>
  <si>
    <t>Капітальний ремонт внутрішньобудинкових мереж багатоквартирної житлової забудови, обмеженої вул. Космонавтів, вул. 4 Поздовжньою, вул. В.Чорновола, вул. Херсонське шосе в місті Миколаєві (підключення до ІТП зі встановленням підвищуючої насосної станції)», як заходи з енергозбереження</t>
  </si>
  <si>
    <t xml:space="preserve"> вул. Космонавтів, вул. 4 Поздовжньою, вул. В.Чорновола, вул. Херсонське шосе</t>
  </si>
  <si>
    <t>UA-2025-06-09-010497-a
5e1a71b5ea3a4809a8808407502acd00</t>
  </si>
  <si>
    <t>Капітальний ремонт електричних мереж аварійного електропостачання з установкою ДЕС на території Миколаївського ліцею № 53 ММР, за адресою: Миколаївська обл., м. Миколаїв, вул. Потьомкінська, 154</t>
  </si>
  <si>
    <t>вул. Потьомкінська, 155</t>
  </si>
  <si>
    <t>UA-2025-07-01-004328-a
4ac64692e8eb4a8b9310c9dd351c656d</t>
  </si>
  <si>
    <t>Капітальний ремонт електричних мереж аварійного електропостачання з установкою ДЕС на території закладу дошкільної освіти № 68 ММР, за адресою: Миколаївська обл., м. Миколаїв, вул. 1 Екіпажна, 4</t>
  </si>
  <si>
    <t>вул. 1 Екіпажна, 4</t>
  </si>
  <si>
    <t>UA-2025-07-01-004717-a
d7d4a03d1cd64d1f9749abade618ef56</t>
  </si>
  <si>
    <t>Капітальний ремонт електричних мереж аварійного електропостачання з установкою ДЕС на території Миколаївського ліцею імені Олега Ольжича ММР Миколаївської області., за адресою: Миколаївська обл., м. Миколаїв, вул. Айвазовського, 8</t>
  </si>
  <si>
    <t xml:space="preserve"> вул. Айвазовського, 8</t>
  </si>
  <si>
    <t>UA-2025-07-01-007129-a
599b5c347284433d8d524d8aeb35d906</t>
  </si>
  <si>
    <t>Реконструкція котельні будівлі Миколаївської гімназії № 23 Миколаївської міської ради Миколаївської області, за адресою: вул. Гарнізонна, 10,  м. Миколаїв. Коригування</t>
  </si>
  <si>
    <t xml:space="preserve"> вул. Гарнізонна, 10</t>
  </si>
  <si>
    <t>UA-2025-08-04-010962-a  
940b047aaf4f476abcfa065ec47b126c</t>
  </si>
  <si>
    <t>Капітальний ремонт внутрішньобудинкових мереж багатоквартирної житлової забудови: обмеженої вул. Херсонське шосе, вул. Геннадія Матуляка, вул. 6-а Поздовжня шосе в місті Миколаєві (підключення до ІТП)</t>
  </si>
  <si>
    <t>вул. Херсонське шосе, вул. Геннадія Матуляка, вул. 6-а Поздовжня</t>
  </si>
  <si>
    <t>UA-2025-09-08-003338-a  
b9189fcc1a29461fa8fa801f0705593a</t>
  </si>
  <si>
    <t>Капітальний ремонт з проведенням заходів енергозбереження та енергоефективності будівлі дошкільного навчального закладу № 87 за адресою: м. Миколаїв, вул. Привільна, 57. Коригування</t>
  </si>
  <si>
    <t>вул. Привільна, 57</t>
  </si>
  <si>
    <t xml:space="preserve"> UA-2025-07-28-000613-a  
55462d74283040389cfdafe751c20c14</t>
  </si>
  <si>
    <t>ТОВ "ПІВДЕНЬБУД МИКОЛАЇВ-ЛТД"</t>
  </si>
  <si>
    <t xml:space="preserve"> UA-2025-09-10-008501-a  
 c5ac1d174b214df79f15a1c9afc596dd</t>
  </si>
  <si>
    <t>ФОП ГОНЧАРОВА Л.М.</t>
  </si>
  <si>
    <t>коригування пкд та експертиза</t>
  </si>
  <si>
    <t>UA-2025-09-08-010778-a  
 fe4593b6970a4651a074c96f78cea939</t>
  </si>
  <si>
    <t>UA-2025-09-10-008591-a  
 331a5d4d07684eadb990d0cb80219a85</t>
  </si>
  <si>
    <t xml:space="preserve"> UA-2025-09-23-011841-a  
7606296e525c45a6963e167d83007fa1</t>
  </si>
  <si>
    <t>вул. Айвазовського, 8</t>
  </si>
  <si>
    <t xml:space="preserve"> UA-2025-09-24-001104-a  
1a007233757c455a86f09c6669d516d8</t>
  </si>
  <si>
    <t>Управління освіти ММР</t>
  </si>
  <si>
    <t>02145010</t>
  </si>
  <si>
    <t>Придбання відокамер та відеореєстраторів</t>
  </si>
  <si>
    <t>м. Миколаїв, вул. Інженерна, 3</t>
  </si>
  <si>
    <t>Придбання відокамер та відеореєстраторів для закладів освіти</t>
  </si>
  <si>
    <t>UA-2025-04-15-012517-a</t>
  </si>
  <si>
    <t>ТОВ "МЕЙСІС"</t>
  </si>
  <si>
    <t>Придбання сходових електричних підйомників</t>
  </si>
  <si>
    <t>Придбання сходових електричних підйомників для дітей з особливими потребами в закладах освіти</t>
  </si>
  <si>
    <t>UA-2025-04-16-011744-a</t>
  </si>
  <si>
    <t>ФОП Міняйло С.П.</t>
  </si>
  <si>
    <t>Придбання навчального приладдя для викладання предмету "Захист України"</t>
  </si>
  <si>
    <t>Придбання навчального приладдя для викладання предмету "Захист України" для закладів освіти</t>
  </si>
  <si>
    <t xml:space="preserve">UA-2025-05-27-013044-a </t>
  </si>
  <si>
    <t>ФОП Кутенков І.М.</t>
  </si>
  <si>
    <t xml:space="preserve">Придбання бладнання та матеріалів локальної мережі </t>
  </si>
  <si>
    <t>Придбання бладнання та матеріалів локальної мережі для облаштування укриття МЛ № 38</t>
  </si>
  <si>
    <t>UA-2025-06-12-012028-a</t>
  </si>
  <si>
    <t>Придбання комплектів електричного приладдя</t>
  </si>
  <si>
    <t>Придбання комплектів електричного приладдя для закладів освіти</t>
  </si>
  <si>
    <t>UA-2025-02-03-013887-a</t>
  </si>
  <si>
    <t>ТОВ "ФАЛЬКОН-М"</t>
  </si>
  <si>
    <t>Придбання інтерактивного лазерного стрілецького тренажеру (тир)</t>
  </si>
  <si>
    <t>Придбання інтерактивного лазерного стрілецького тренажеру (тир) для закладів освіти</t>
  </si>
  <si>
    <t>UA-2024-12-06-013463-a</t>
  </si>
  <si>
    <t>ФОП Ложечка А.С.</t>
  </si>
  <si>
    <t>Запит ціни пропозиції</t>
  </si>
  <si>
    <t>Придбання навчально-тренувального комплексу управління дронами</t>
  </si>
  <si>
    <t>Придбання навчально-тренувального комплексу управління дронами для закладів освіти</t>
  </si>
  <si>
    <t>UA-2025-05-27-010008-a</t>
  </si>
  <si>
    <t>ТОВ «СИСТЕМАТИКА УКРАЇНА»</t>
  </si>
  <si>
    <t>UA-2025-06-03-011856-a</t>
  </si>
  <si>
    <t>ФОП Сайченко І.О.</t>
  </si>
  <si>
    <t xml:space="preserve">Пневматичні стрілецькі тренажери (тири) для викладання предмету "Захист України" </t>
  </si>
  <si>
    <t>UA-2025-07-03-004020-a</t>
  </si>
  <si>
    <t>ФОП Яровой О.А.</t>
  </si>
  <si>
    <t>Придбання обладнання для  STEM-кабінетів закладів освіти</t>
  </si>
  <si>
    <t>Комплекс програмованих електронних модулів, стіл для робототехніки з нішами під зберігання з тренувальними полями для навчальних занять з робототехніки для STEM–лабораторій</t>
  </si>
  <si>
    <t>UA-2025-07-11-009579-a</t>
  </si>
  <si>
    <t>ТОВ"ВЕКТОР-СТМ"</t>
  </si>
  <si>
    <t>Цифрові вимірювальні комплекси для STEM-кабінетів закладів освіти м. Миколаєва</t>
  </si>
  <si>
    <t>UA-2025-09-02-002389-a</t>
  </si>
  <si>
    <t>ФОП Шелест М.В.</t>
  </si>
  <si>
    <t>Розпорядник бюджетних коштів (головний розпорядник)</t>
  </si>
  <si>
    <t>Вартість ,тис.грн</t>
  </si>
  <si>
    <t>Дата початку ремонту (придбання КЕКВ 3110)</t>
  </si>
  <si>
    <t>Дата закінчення ремонту (придбання КЕКВ 3110)</t>
  </si>
  <si>
    <t>Управління з питань культури та охорони культурної спадщини Миколаївської міської ради</t>
  </si>
  <si>
    <t>ЦМБ ім. М.Л.Кропивницького</t>
  </si>
  <si>
    <t>Кропивницького Марка 143-а</t>
  </si>
  <si>
    <t xml:space="preserve">компютер в зборі з ПЗ для користувачів ревіталізації простору ВЕІ "Простір мейкерства" </t>
  </si>
  <si>
    <t>червень</t>
  </si>
  <si>
    <t>відсутня</t>
  </si>
  <si>
    <t>UA-2025-05-22-008574-a</t>
  </si>
  <si>
    <t>ТОВ САНТАРЕКС</t>
  </si>
  <si>
    <t>тендерна закупівля</t>
  </si>
  <si>
    <t xml:space="preserve">ноутбуки з ПЗ </t>
  </si>
  <si>
    <t xml:space="preserve">3D-сканер </t>
  </si>
  <si>
    <t>UA-P-2025-07-04-003324-a</t>
  </si>
  <si>
    <t>ФОП Скориков Є.В.</t>
  </si>
  <si>
    <t>безтендерна закупівля</t>
  </si>
  <si>
    <t xml:space="preserve">короткофокусний проектор </t>
  </si>
  <si>
    <t>UA-P-2025-07-04-003384-a</t>
  </si>
  <si>
    <t>мікрофони (бездротова конференц система )</t>
  </si>
  <si>
    <t>UA-P-2025-07-04-003403-a</t>
  </si>
  <si>
    <t xml:space="preserve">веб-Камера для онлайн-трансляцій </t>
  </si>
  <si>
    <t>UA-P-2025-07-04-003422-a</t>
  </si>
  <si>
    <t>ФОП Комаров Є.С.</t>
  </si>
  <si>
    <t>книжкова продукція для оформлення кутка мейкерства (для поповнення бібліотечного фонду )</t>
  </si>
  <si>
    <t>UA-P-2025-06-23-002672-a</t>
  </si>
  <si>
    <t>ТОВ ІТВХ КНИГИ УКРАЇНИ</t>
  </si>
  <si>
    <t xml:space="preserve">маршрутизатор MIKROTIK Cloud Core Router CCR2004-16G-2S+ </t>
  </si>
  <si>
    <t>UA-P-2025-07-04-003363-a</t>
  </si>
  <si>
    <t>Миколаївський міський палац культури та урочистих подій</t>
  </si>
  <si>
    <t xml:space="preserve"> вул. Спаська,44</t>
  </si>
  <si>
    <t>газонокосилка електрична PYOBIONE Hybrid</t>
  </si>
  <si>
    <t>ліміти запланово на  жовтень 2025</t>
  </si>
  <si>
    <t>міні мийка Karcher HD 5/15</t>
  </si>
  <si>
    <t>снігоприбиральна машина Klever STG 656201E</t>
  </si>
  <si>
    <t xml:space="preserve">двері двустворчаті </t>
  </si>
  <si>
    <t>34566241</t>
  </si>
  <si>
    <t>Центральна міська бібліотека для дітей ім. Ш.Кобера і В.Хоменко</t>
  </si>
  <si>
    <t>пр. Центральний, 173/4</t>
  </si>
  <si>
    <t>комп'ютери в зборі</t>
  </si>
  <si>
    <t>ліміти запланово на грудень  2026</t>
  </si>
  <si>
    <t>Кульбакінський будинок культури</t>
  </si>
  <si>
    <t>вул. Райдужна, буд. 38</t>
  </si>
  <si>
    <t xml:space="preserve"> промисловий пилосос</t>
  </si>
  <si>
    <t>ліміти запланово на грудень  2025</t>
  </si>
  <si>
    <t>Дитяча музична школа №8</t>
  </si>
  <si>
    <t xml:space="preserve"> вул. 1-а Госпітальна, 1</t>
  </si>
  <si>
    <t xml:space="preserve">піаніно </t>
  </si>
  <si>
    <t>Вартість, тис. грн</t>
  </si>
  <si>
    <t>Департамент ЖКГ ММР</t>
  </si>
  <si>
    <t>03365707</t>
  </si>
  <si>
    <t>Капітальний ремонт покрівлі житлового будинку за адресою: м. Миколаїв, вул. Океанівська, 26 (заходи (зокрема ремонтні роботи) з усунення аварій в житловому фонді)</t>
  </si>
  <si>
    <t xml:space="preserve">м. Миколаїв вул. Океанівська, 26 </t>
  </si>
  <si>
    <t xml:space="preserve">Капітальний ремонт покрівлі </t>
  </si>
  <si>
    <t>10 років</t>
  </si>
  <si>
    <t>UA-2025-05-12-008086-a
d67c15d49373497c9f202f0b0707889f</t>
  </si>
  <si>
    <t>ТОВ «ЕЛІТ БУД-ГАРАНТ»</t>
  </si>
  <si>
    <t>Капітальний ремонт покрівлі житлового будинку за адресою: м. Миколаїв, вул. Рибна,1/2 (заходи (зокрема ремонтні роботи) з усунення аварій в житловому фонді). Коригування.</t>
  </si>
  <si>
    <t>м. Миколаїв вул. Рибна,1/2</t>
  </si>
  <si>
    <t>Виготовлення ПКД та експертиза</t>
  </si>
  <si>
    <t>UA-2025-02-14-004015-a ● 34eb5daa7dbd4f63974e653ec7bddf73</t>
  </si>
  <si>
    <t>ФОП Григоренко Дар’я Сергіївна</t>
  </si>
  <si>
    <t>Капітальний ремонт покрівлі житлового будинку за адресою: м. Миколаїв, пр. Героїв України, 87А (заходи (зокрема ремонтні роботи) з усунення аварій в житловому фонді). Кригування</t>
  </si>
  <si>
    <t>м. Миколаїв пр.Героїв України,87А</t>
  </si>
  <si>
    <t>UA-2023-09-28-001974-a ● 4825f7ae40874ded892a7f86d7d6fbef</t>
  </si>
  <si>
    <t>ТОВ "МОНГО"</t>
  </si>
  <si>
    <t xml:space="preserve">Капітальний ремонт покрівлі житлового будинку за адресою: м. Миколаїв, вул. Геннадія Матуляка, 7 (заходи (зокрема ремонтні роботи) з усунення аварій в житловому фонді) </t>
  </si>
  <si>
    <t>м. Миколаїв вул. Геннадія Матуляка, 7</t>
  </si>
  <si>
    <t>UA-2024-09-13-006801-a ● 8bfda3d5797b4b4f8a609a4b2a34c9c3</t>
  </si>
  <si>
    <t>ТОВ АВТОБІОЛЮКС</t>
  </si>
  <si>
    <t>«Капітальний ремонт покрівлі житлового будинку за адресою: м. Миколаїв, вул. 6 Слобідська, 51 (заходи (зокрема ремонтні роботи) з усунення аварій в житловому фонді). Коригування»</t>
  </si>
  <si>
    <t xml:space="preserve">м. Миколаїв, вул. 6 Слобідська, 51 </t>
  </si>
  <si>
    <t>55, 245</t>
  </si>
  <si>
    <t>UA-2025-04-30-002503-a
9169de3066f94be487cd9fe91f2dbb10</t>
  </si>
  <si>
    <t>«Капітальний ремонт покрівлі житлового будинку за адресою: м. Миколаїв, вул. Рюміна, 15 (заходи (зокрема ремонтні роботи) з усунення аварій в житловому фонді). Коригування»</t>
  </si>
  <si>
    <t>м. Миколаїв, вул. Рюміна, 15</t>
  </si>
  <si>
    <t>55, 535</t>
  </si>
  <si>
    <t>UA-2025-04-30-002610-a
3c0fe1bc88064d80beb6cbc9aa2d4001</t>
  </si>
  <si>
    <t xml:space="preserve">Капітальний ремонт покрівлі житлового будинку за адресою: м. Миколаїв, вул. Миколаївська, 9 (заходи (зокрема ремонтні роботи) з усунення аварій в житловому фонді). Коригування </t>
  </si>
  <si>
    <t>м. Миколаїв, вул. Миколаївська, 9</t>
  </si>
  <si>
    <t>UA-2025-05-22-010810-a
fe820cb347f242fe918dfa0d856a3fcd</t>
  </si>
  <si>
    <t>ТОВ "НІКОВІТА"</t>
  </si>
  <si>
    <t xml:space="preserve"> «Капітальний ремонт внутрішніх електромереж житлового будинку за адресою: пров. Кобера, 13-А в м. Миколаєві. Коригування.»</t>
  </si>
  <si>
    <t>м. Миколаїв пров. Кобера,13-А</t>
  </si>
  <si>
    <t>UA-P-2025-03-04-011571-a ● fb2e35bf1f0c4105bd9fda4c96d6ed4c</t>
  </si>
  <si>
    <t>ФОП Клюєва Юлія Павлівна</t>
  </si>
  <si>
    <t>«Капітальний ремонт внутрішніх електромереж житлового будинку за адресою: вул. Дмитра Яворницького, 2-Б в м. Миколаєві.»</t>
  </si>
  <si>
    <t>вул. Дмитра Яворницького, 2-Б в м. Миколаєві</t>
  </si>
  <si>
    <t>227, 773</t>
  </si>
  <si>
    <t>UA-2025-04-22-008374-a
c4695d0c6061400b8b166a4913acd2d7</t>
  </si>
  <si>
    <t xml:space="preserve">ФОП Клюєва Юлія Павлівна </t>
  </si>
  <si>
    <t>«Капітальний ремонт внутрішніх електромереж житлового будинку за адресою: вул. Театральна, 47-А в м. Миколаєві.»</t>
  </si>
  <si>
    <t>вул. Театральна, 47-А в м. Миколаєві</t>
  </si>
  <si>
    <t>187, 506</t>
  </si>
  <si>
    <t>UA-2025-04-22-008569-a
2bec69464a1c48b98f584b660d1b5626</t>
  </si>
  <si>
    <t>Капітальний ремонт мереж електропостачання житлового будинку за адресою: м. Миколаїв, вул. Ігоря Бедзая, 84</t>
  </si>
  <si>
    <t>м. Миколаїв, вул. Ігоря Бедзая, 84</t>
  </si>
  <si>
    <t>Капітальний ремонт мереж електромереж</t>
  </si>
  <si>
    <t>UA-2025-06-03-000906-a
86876c1f05e44cb7ac8a6d04a3ad04cb</t>
  </si>
  <si>
    <t>ТОВ "Светолюкс-Електромонтаж"</t>
  </si>
  <si>
    <t>Капітальний ремонт вузлів та обладнання ліфтів у житловому будинку по вул. Рибна, 1/2 (п.1, п.2, п.3, п.5, п.6) у м. Миколаєві</t>
  </si>
  <si>
    <t>вул. Рибна, 1/2  у м. Миколаєві</t>
  </si>
  <si>
    <t>Капітальний ремонт ліфтів</t>
  </si>
  <si>
    <t>UA-2025-05-22-001094-a
9b70bbd980c342a6aa174e7c2a28c2c2</t>
  </si>
  <si>
    <t>ТОВ «Елестек-ліфт»</t>
  </si>
  <si>
    <t xml:space="preserve"> «Капітальний ремонт житлового будинку за адресою: м. Миколаїв, вул. Євгенія Логінова, 12/2 (заходи з відновлення обєктів житлового фонду, пошкоджених внаслідок збройної агресії рф проти України). Коригування.»</t>
  </si>
  <si>
    <t>м. Миколаїв вул. Є.Логінова,12/2</t>
  </si>
  <si>
    <t>UA-2025-03-17-003916-a ● 4a20816c77e84f3a98035264f67969a0</t>
  </si>
  <si>
    <t>ФОП Крикун О.М.</t>
  </si>
  <si>
    <t>Капітальний ремонт житлового будинку за адресою: м. Миколаїв, вул. Набережна, 27 (заходи зокрема ремонтні роботи з усунення аварій в житловому фонді, що сталися в зв’язку зі збройною агресією рф проти України)</t>
  </si>
  <si>
    <t>м. Миколаїв, вул. Набережна, 27</t>
  </si>
  <si>
    <t>Капітальний ремонт житлового будинку</t>
  </si>
  <si>
    <t>UA-2024-09-02-004553-a ● 38451747884d4be89e292c98d1677098</t>
  </si>
  <si>
    <t>ТОВ "ЮЛ-СТРОЙ"</t>
  </si>
  <si>
    <t>Капітальний ремонт житлового будинку (інженерних мереж) за адресою: м. Миколаїв, вул. Райдужна, 49 (заходи (зокрема ремонтні роботи) з відновлення об'єктів житлового фонду, пошкоджених внаслідок збройної агресії рф проти України)</t>
  </si>
  <si>
    <t>м. Миколаїв, вул. Райдужна, 49</t>
  </si>
  <si>
    <t>UA-2025-03-24-012267-a ● 1075455d0df24332800c73bfda96a451</t>
  </si>
  <si>
    <t>ТОВ "НІКОВІТА СЕРВІС"</t>
  </si>
  <si>
    <t>Капітальний ремонт житлового будинку за адресою: м. Миколаїв, вул. Райдужна, 61 (заходи зокрема ремонтні роботи з усунення аварій в житловому фонді, що сталися в зв’язку зі збройною агресією РФ проти України (усунення наслідків надзвичайної ситуації воєнного характеру)</t>
  </si>
  <si>
    <t xml:space="preserve"> м. Миколаїв, вул. Райдужна, 61</t>
  </si>
  <si>
    <t>UA-2023-12-14-019114-a
0f8860929b564cc59810d4855c1b030c</t>
  </si>
  <si>
    <t>ТОВ БК "ЗАТИШНИЙ ДІМ"</t>
  </si>
  <si>
    <t xml:space="preserve"> «Капітальний ремонт житлового будинку за адресою:  м. Миколаїв, вул. Безіменна, 101 (заходи зокрема ремонтні роботи з усунення аварій в житловому фонді, що сталися в зв’язку зі збройною агресією РФ проти України )»  </t>
  </si>
  <si>
    <t>м. Миколаїв, вул. Безіменна, 101</t>
  </si>
  <si>
    <t>UA-2024-10-10-003103-a ● 7945a82b467444108d005abfcd21a8bf</t>
  </si>
  <si>
    <t>ТОВ НАУКОВО ДОСЛІДНИЙ ЦЕНТР "ХІМАГРО-КОНСАЛТИНГ"</t>
  </si>
  <si>
    <t xml:space="preserve">«Капітальний ремонт житлового будинку за адресою: м. Миколаїв, вул. Велика Морська, 49 (Літ. А-2) (заходи зокрема ремонтні роботи з усунення аварій в житловому фонді, що сталися у зв’язку із збройною агресією РФ проти України )»
</t>
  </si>
  <si>
    <t>м. Миколаїв, вул. Велика Морська, 49</t>
  </si>
  <si>
    <t>UA-2024-10-14-001613-a ● 78ac337060884a668297b8f10e0fb66f</t>
  </si>
  <si>
    <t>Капітальний ремонт житлового будинку за адресою м. Миколаїв, вул. Янтарна, буд. 67 (заходи зокрема ремонтні роботи з усунення аварій в житловому фонді, що сталися в зв’язку зі збройною агресією РФ проти України)</t>
  </si>
  <si>
    <t>м. Миколаїв, вул. Янтарна, 67</t>
  </si>
  <si>
    <t>9299,091,32</t>
  </si>
  <si>
    <t>UA-2024-10-02-006322-a ● 50007e732347488da209d2d8dffe4f80</t>
  </si>
  <si>
    <t>ФОП Кондратюк Володимир Степанович</t>
  </si>
  <si>
    <t>«Капітальний ремонт житлового будинку за адресою: м. Миколаїв, вул. Миколаївська, 5 (заходи з відновлення об’єктів житлового фонду, пошкоджених внаслідок збройної агресії рф проти України)</t>
  </si>
  <si>
    <t>м. Миколаїв, вул. Миколаївська, 5</t>
  </si>
  <si>
    <t>UA-2025-06-20-001153-a
3a7b3feace3e42a9abab428f99c205cf</t>
  </si>
  <si>
    <t>ТОВ "ІНПРОЕКТСЕРВІС"</t>
  </si>
  <si>
    <t xml:space="preserve"> «Капітальний ремонт житлового будинку за адресою: м. Миколаїв, вул. Самойловича, 8-А (заходи з відновлення об'єктів житлового фонду, пошкоджених внаслідок збройної агресії рф проти України). Коригування»)</t>
  </si>
  <si>
    <t xml:space="preserve"> м. Миколаїв, вул. Самойловича, 8-А</t>
  </si>
  <si>
    <t>367 ,519</t>
  </si>
  <si>
    <t>UA-2025-04-15-010579-a
939d6eaeb7b14b29ba0b114c28a91563</t>
  </si>
  <si>
    <t>ФОП Іванов Михайло Олександрович</t>
  </si>
  <si>
    <t>«Капітальний ремонт житлового будинку за адресою: м. Миколаїв, вул. Космонавтів, 132 (заходи зокрема ремонтні роботи з усунення аварій в житловому фонді, що сталися в зв’язку зі збройною агресією рф проти України (усунення наслідків надзвичайної ситуації воєнного характеру))»</t>
  </si>
  <si>
    <t>м. Миколаїв, вул. Космонавтів, 132</t>
  </si>
  <si>
    <t>UA-2024-06-28-002933-a
52062a5032d6417789d077b3e6037216</t>
  </si>
  <si>
    <t xml:space="preserve"> «Реконструкція житлового будинку за адресою: м. Миколаїв, вул. Адміральська, 32 (заходи зокрема ремонтні роботи з усунення аварій в житловому фонді, що сталися в зв’язку зі збройною агресією РФ проти України )»</t>
  </si>
  <si>
    <t>м. Миколаїв, вул. Адміральська, 32</t>
  </si>
  <si>
    <t>UA-2024-07-02-004960-a ● 5ae84f04375d47b99ed08e1f71b24cda</t>
  </si>
  <si>
    <t>ТОВ «АРХ ДИЗАЙН»</t>
  </si>
  <si>
    <t>«Капітальний ремонт вулично-дорожньої мережі по вул. Новозаводська від вул. Херсонське шосе до вул. Китобоїв в м. Миколаєві. Коригування»</t>
  </si>
  <si>
    <t>м. Миколаїв, вул. Новозаводська - Херсонське Шосе</t>
  </si>
  <si>
    <t>UA-2023-07-14-004130-a ● 9313dc70a66c4a2195ad3cebac2f9736</t>
  </si>
  <si>
    <t>ТОВ "Макромир-Проект"</t>
  </si>
  <si>
    <t xml:space="preserve"> «Капітальний ремонт тротуару по проспекту Героїв України (непарна сторона) від перехідного мосту через р. Інгул до автостанції "ОРІОН" (Тернівське кільце) в Центральному районі м. Миколаєва» </t>
  </si>
  <si>
    <t>м. Миколаїв пр. Героїв України</t>
  </si>
  <si>
    <t>UA-2025-01-02-003666-a ● e5feb00cc8b24cfd9df74b99bafbd211</t>
  </si>
  <si>
    <t>ТОВ ВІА ПРО</t>
  </si>
  <si>
    <t>«Капітальний ремонт тротуару з облаштуванням заїзної кишені по пр. Богоявленський ріг вул. Дмитра Кременя (непарний бік) в м. Миколаєві»</t>
  </si>
  <si>
    <t xml:space="preserve">м. Миколаїв пр. Богоявленський ріг вул. Дмитра Кременя </t>
  </si>
  <si>
    <t>капітальний ремонт тротуару</t>
  </si>
  <si>
    <t>UA-2025-03-19-013684-a
93b215afb1c14fc684d869b965c74a5f</t>
  </si>
  <si>
    <t>ДП "Лидер"</t>
  </si>
  <si>
    <t>«Капітальний ремонт дорожнього покриття по вул. Погранична від вул. Аркасівська до вул. Маріупольська в м. Миколаєві. Коригування»</t>
  </si>
  <si>
    <t>вул. Погранична від вул. Аркасівська до вул. Маріупольська в м. Миколаєві</t>
  </si>
  <si>
    <t>UA-2025-06-05-003638-a
a1042d2cefc9402ca132e412f5d4f15a</t>
  </si>
  <si>
    <t>ФОП Дейнеко Олена Сергіївна</t>
  </si>
  <si>
    <t xml:space="preserve">Капітальний ремонт вузлів та обладнання ліфтів у житловому будинку по вул. Новобузька, 120 (п. 1, п. 2, п. 3) у м. Миколаєві </t>
  </si>
  <si>
    <t>м. Миколаїв, вул. Новобузька, 120</t>
  </si>
  <si>
    <t>760, 655</t>
  </si>
  <si>
    <t>UA-2025-06-10-010252-a ● 41d8cbe1c01b430f9fc478a93e773a77</t>
  </si>
  <si>
    <t>Фізична особа-підприємець Дубровін Сергій Анатолійович</t>
  </si>
  <si>
    <t>Капітальний ремонт багатоквартирного житлового будинку, розташованого за адресою: м. Миколаїв, вул. Миколаївська, 34Б (заходи (зокрема ремонтні роботи) з усунення аварій в житловому фонді). Коригування</t>
  </si>
  <si>
    <t>м. Миколаїв, вул. Миколаївська, 34Б</t>
  </si>
  <si>
    <t>UA-2025-05-22-010810-a ● fe820cb347f242fe918dfa0d856a3fcd</t>
  </si>
  <si>
    <t>ТОВ "Ніковіта"</t>
  </si>
  <si>
    <t>Капітальний ремонт підвального приміщення нежитлової будівлі із влаштуванням найпростішого укриття за адресою: м. Миколаїв, вул. Павла Скоропадського, буд. 7. Коригування</t>
  </si>
  <si>
    <t>м. Миколаїв, вул. Павла Скоропадського, буд. 7</t>
  </si>
  <si>
    <t xml:space="preserve">Виготовлення проєктно-кошторисної документації </t>
  </si>
  <si>
    <t>UA-2025-07-04-001530-a ● 2464f5443e2241fb9ab11f5bf66fa4ee</t>
  </si>
  <si>
    <t>Капітальний ремонт ГРЩ-0,4 Кв, після аварійного замикання, житлового будинку за адресою: м. Миколаїв, проспект Героїв України, 13-Е</t>
  </si>
  <si>
    <t>м. Миколаїв, проспект Героїв України, 13-Е</t>
  </si>
  <si>
    <t>Капітальний ремонт мереж електропостачання</t>
  </si>
  <si>
    <t>283, 781</t>
  </si>
  <si>
    <t>UA-2025-07-09-001568-a ● 4f8bbd892b794359a236fddff774d21c</t>
  </si>
  <si>
    <t>Товариство з обмеженою відповідальнісью "ДЦ ЕНЕРГОБУД"</t>
  </si>
  <si>
    <t>Капітальний ремонт житлового будинку за адресою: м. Миколаїв, вул. Шнеєрсона, 2 (заходи з відновлення об’єктів житлового фонду, пошкоджених внаслідок збройної агресії рф проти України)</t>
  </si>
  <si>
    <t>м. Миколаїв, вул. Шнеєрсона, 2</t>
  </si>
  <si>
    <t>330, 696</t>
  </si>
  <si>
    <t>UA-2025-07-15-000876-a ● 68dc9ee0824f40dfaba2f3daddd01f97</t>
  </si>
  <si>
    <t>Капітальний ремонт внутрішніх електромереж житлового будинку за адресою: вул. Миколаївська, 19-А в м. Миколаєві</t>
  </si>
  <si>
    <t>вул. Миколаївська, 19-А в м. Миколаєві</t>
  </si>
  <si>
    <t>195, 678</t>
  </si>
  <si>
    <t>UA-2025-07-15-001073-a ● 43913f470d344c49b3dff561728d43a8</t>
  </si>
  <si>
    <t>Капітальний ремонт тротуару з облаштуванням заїзної кишені по пр. Богоявленський ріг вул. Дмитра Кременя (непарний бік) в м. Миколаєві. Коригування</t>
  </si>
  <si>
    <t xml:space="preserve"> пр. Богоявленський ріг вул. Дмитра Кременя (непарний бік) в м. Миколаєві</t>
  </si>
  <si>
    <t>59, 443</t>
  </si>
  <si>
    <t>UA-2025-07-15-002810-a ● 7cf40561da4d4710b075262eebbc7dee</t>
  </si>
  <si>
    <t>Фізична-особа підприємець Ваховський Максим Олегович</t>
  </si>
  <si>
    <t>Капітальний ремонт дороги по вул. 6-а Слобідська від пр. Центральний до вул. 1-а Воєнна в м. Миколаєві</t>
  </si>
  <si>
    <t>вул. 6-а Слобідська від пр. Центральний до вул. 1-а Воєнна в м. Миколаєві</t>
  </si>
  <si>
    <t>UA-2025-07-16-001126-a ● 0c67a4d015e64256a4a0c86772b04e47</t>
  </si>
  <si>
    <t>Фізична особа-підприємець Дейнеко Олена Сергіївна</t>
  </si>
  <si>
    <t>Капітальний ремонт внутрішньобудинкових мереж електропостачання житлового будинку по пр. Героїв України, 4 у в м. Миколаєві</t>
  </si>
  <si>
    <t>пр. Героїв України, 4 у в м. Миколаєві</t>
  </si>
  <si>
    <t>226, 416</t>
  </si>
  <si>
    <t>UA-2025-07-16-001286-a ● 830b733922bd44c7b8e1109cb01ccadb</t>
  </si>
  <si>
    <t>Товариство з обмеженою відповідальністю "ДЦ ЕНЕРГОБУД"</t>
  </si>
  <si>
    <t xml:space="preserve">Капітальний ремонт житлового будинку за адресою: м. Миколаїв, вул. Адміральська, 21 (заходи (зокрема ремонтні роботи) з відновлення об’єктів житлового фонду, пошкоджених внаслідок збройної агресії рф проти України). Коригування </t>
  </si>
  <si>
    <t>м. Миколаїв, вул. Адміральська, 21</t>
  </si>
  <si>
    <t>12 678, 952</t>
  </si>
  <si>
    <t>UA-2025-06-17-005254-a ● 3b64ba4df5f74506918bc8c6241bd21b</t>
  </si>
  <si>
    <t>Товариство з обмеженою відповідальністю "Тавріямонолітбуд"</t>
  </si>
  <si>
    <t>Капітальний ремонт житлового будинку за адресою: м. Миколаїв, вул. Євгенія Логінова, 12/2 (заходи з відновлення об’єктів житлового фонду, пошкоджених внаслідок збройної агресії рф проти України). Коригування</t>
  </si>
  <si>
    <t>м. Миколаїв, вул. Євгенія Логінова, 12/2</t>
  </si>
  <si>
    <t>UA-2025-06-23-011589-a ● 28c9946a578543f0bd2072bd2003d3f4</t>
  </si>
  <si>
    <t>Товариство з обмеженою відповідальністю «БУДІВЕЛЬНА КОМПАНІЯ «ІНТЕРБУД»</t>
  </si>
  <si>
    <t>Капітальний ремонт житлового будинку за адресою: м. Миколаїв, вул. Олега Григор'єва, 12 (заходи (зокрема ремонтні роботи) з усунення аварій в житловому фонді)</t>
  </si>
  <si>
    <t>м. Миколаїв, вул. Олега Григор'єва, 12</t>
  </si>
  <si>
    <t>400, 000</t>
  </si>
  <si>
    <t>UA-2025-08-01-003681-a ● 3a6394064415415ba2a96ec5b7f2f762</t>
  </si>
  <si>
    <t>Фізична особа-підприємець Гензіцька Юлія Олегівна</t>
  </si>
  <si>
    <t>Капітальний ремонт вузлів та обладнання ліфтів житлового будинку по пр. Миру, 17В (п. 1, п. 2) у м. Миколаєві</t>
  </si>
  <si>
    <t>пр. Миру, 17В (п. 1, п. 2) у м. Миколаєві</t>
  </si>
  <si>
    <t>UA-2025-08-01-003810-a ● 7f26a4308d0f43b3b1fd64bb5a50b090</t>
  </si>
  <si>
    <t>Товариство з обмеженою відповідальністю "Південна ліфтова компанія м. Миколаїв"</t>
  </si>
  <si>
    <t>Капітальний ремонт вузлів та обладнання ліфтів житлового будинку по пр. Миру, 25 (п. 1, п. 2, п. 3, п. 4) у м. Миколаєві</t>
  </si>
  <si>
    <t>пр. Миру, 25 (п. 1, п. 2, п. 3, п. 4) у м. Миколаєві</t>
  </si>
  <si>
    <t>872, 148</t>
  </si>
  <si>
    <t>UA-2025-08-05-002386-a ● d929fe1bbe6a42e1a40bee863638a3de</t>
  </si>
  <si>
    <t>Капітальний ремонт тротуару по проспекту Героїв України (непарна сторона) від перехідного мосту через р. Інгул до автостанції «ОРІОН» (Тернівське кільце) в Центральному районі м. Миколаєва. 1-а черга.</t>
  </si>
  <si>
    <t>пр.Героїв України (непарна сторона) від перехідного мосту через р. Інгул до автостанції «ОРІОН» (Тернівське кільце) в Центральному районі м. Миколаєва</t>
  </si>
  <si>
    <t>Капітальний ремонт тротуару</t>
  </si>
  <si>
    <t>16 827, 488</t>
  </si>
  <si>
    <t>UA-2025-06-24-003245-a ● e264a91f6ea14c8a9281f0e64a5c4a7c</t>
  </si>
  <si>
    <t>Товариство з обмеженою відповідальністю "СВІТ АРХІТЕКТУРИ ТА БУДІВНИЦТВА"</t>
  </si>
  <si>
    <t xml:space="preserve">Капітальний ремонт житлового будинку за адресою: м. Миколаїв, вул. Самойловича, 8-А (заходи з відновлення об’єктів житлового фонду, пошкоджених внаслідок збройної агресії рф проти України). Коригування. </t>
  </si>
  <si>
    <t>м. Миколаїв, вул. Самойловича, 8-А</t>
  </si>
  <si>
    <t>13 534, 698</t>
  </si>
  <si>
    <t>UA-2025-07-17-006021-a ● cff85d044e4847339b3fb2e5095bd327</t>
  </si>
  <si>
    <t>Товариство з обмеженою відповідальністю "СІТІ-СТАРС"</t>
  </si>
  <si>
    <t>Капітальний ремонт внутрішніх електромереж житлового будинку за адресою: м. Миколаїв, пров. Кобера, 13-А. Коригування</t>
  </si>
  <si>
    <t>м. Миколаїв, пров. Кобера, 13-А</t>
  </si>
  <si>
    <t>4 096, 155</t>
  </si>
  <si>
    <t>UA-2025-08-12-006307-a ● 91080106117440909f84756e475d7acf</t>
  </si>
  <si>
    <t>ТОВ "СВЕТОЛЮКС-ЭЛЕКТРОМОНТАЖ"</t>
  </si>
  <si>
    <t>Капітальний ремонт покрівлі житлового будинку за адресою: м. Миколаїв, вул. Рибна, 1/2 (заходи (зокрема ремонтні роботи) з усунення аварій в житловому фонді)</t>
  </si>
  <si>
    <t>м. Миколаїв, вул. Рибна, 1/2</t>
  </si>
  <si>
    <t>Капітальний ремонт покрівлі</t>
  </si>
  <si>
    <t>5 710, 105</t>
  </si>
  <si>
    <t>UA-2025-09-18-004822-a ● a4f31886b34c40aa992a5220063c601e</t>
  </si>
  <si>
    <t>Капітальний ремонт покрівлі житлового будинку за адресою: м. Миколаїв, вул. 6 Слобідська, 51 (заходи (зокрема ремонтні роботи) з усунення аварій в житловому фонді). Коригування</t>
  </si>
  <si>
    <t>м. Миколаїв, вул. 6 Слобідська, 51</t>
  </si>
  <si>
    <t>1 574, 238</t>
  </si>
  <si>
    <t>UA-2025-08-26-010302-a ● c9c1ad82cb81492f8c4975b52fb33cdc</t>
  </si>
  <si>
    <t>Товариство з обмеженою відповідальністю Фірма "Реконструкція та будівництво"</t>
  </si>
  <si>
    <t>пр. Богоявленський ріг вул. Дмитра Кременя (непарний бік) в м. Миколаєві</t>
  </si>
  <si>
    <t>713, 076</t>
  </si>
  <si>
    <t>UA-2025-09-23-001572-a ● ec1056590fdf492e8594c0eed6480337</t>
  </si>
  <si>
    <t>Дочірнє підприємство "Лидер"</t>
  </si>
  <si>
    <t>Виготовлення проєктно-кошторисної документації по об’єкту: «Капітальний ремонт житлового будинку за адресою: м. Миколаїв, просп. Богоявленський, 53 (заходи з відновлення об'єктів житлового фонду, пошкоджених внаслідок збройної агресії рф проти України)»</t>
  </si>
  <si>
    <t xml:space="preserve">м. Миколаїв, просп. Богоявленський, 53 </t>
  </si>
  <si>
    <t>UA-2025-07-16-004872-a ● 9f324cb07e3844809c75e7602922d9a4</t>
  </si>
  <si>
    <t>Товариство з обмеженою відповідальністю "Инпроектсервис"</t>
  </si>
  <si>
    <t>Департамент з надання адміністративних послуг Миколаївської міської ради</t>
  </si>
  <si>
    <t>41210422</t>
  </si>
  <si>
    <t>Комплект моніторингу та управління</t>
  </si>
  <si>
    <t>місто Миколаїв, просп. Центральний, б. 11/5</t>
  </si>
  <si>
    <t>Придбання обладнання для створення об’єктів, мереж та комплексів спеціального зв'язку - організації каналу конфіденційного зв'язку в мережі Національної системи конфіденційного зв’язку (НСКЗ)</t>
  </si>
  <si>
    <t>UA-2025-05-16-005881-a
ed816d69cc034c688cb5316cf929db6d</t>
  </si>
  <si>
    <t>Державне підприємство «Українські спеціальні системи»</t>
  </si>
  <si>
    <t>Виконавчий комітет Миколаївської міської ради</t>
  </si>
  <si>
    <t>04056612</t>
  </si>
  <si>
    <t>Консоль-клієнт управління доступом до платформи Hikcentral з подальшим її монтажем та пусконалагодженням в будівлі виконавчого комітету Миколаївської міської ради, що розташована за адресою: м. Миколаїв, вул. Адміральська, 20</t>
  </si>
  <si>
    <t>м.Миколаїв, вул.Адміральська, буд.20</t>
  </si>
  <si>
    <t>Придбання истеми та пристрої нагляду та охорони.</t>
  </si>
  <si>
    <t>х</t>
  </si>
  <si>
    <t>3 роки</t>
  </si>
  <si>
    <t>UA-2025-04-29-009080-a</t>
  </si>
  <si>
    <t xml:space="preserve">ФОП Лукін Дмитро Вікторович </t>
  </si>
  <si>
    <t xml:space="preserve">Закупівля без використання електронної системи. </t>
  </si>
  <si>
    <t>Відеореєстратор Hikvision DS-7732NXI-I4/S(E) (в комплеті з 4 жорсткими дисками Western Digital WD82PURX-78 8TB) з подальшим монтажем та пусконалагодженням</t>
  </si>
  <si>
    <t>Придбання апаратури для запису та відтворення аудіо- та відеоматеріалу.</t>
  </si>
  <si>
    <t>UA-2025-05-22-008494-a</t>
  </si>
  <si>
    <t>Багатофункціональні пристрої</t>
  </si>
  <si>
    <t>Придбання комп’ютерного обладнання</t>
  </si>
  <si>
    <t>UA-2025-04-29-008075-a</t>
  </si>
  <si>
    <t>ФОП Виничук Наталія Юріївна</t>
  </si>
  <si>
    <t xml:space="preserve">
3755010043</t>
  </si>
  <si>
    <t>Запит цінових пропозицій.</t>
  </si>
  <si>
    <t>Пригнічувач 12-канальний Яструб-12-5G</t>
  </si>
  <si>
    <t>Придбання електронниі бойових комплексів та засобів радіоелектронного захисту</t>
  </si>
  <si>
    <t>UA-2025-04-28-010772-a</t>
  </si>
  <si>
    <t xml:space="preserve">ФОП Мельніков Сергій Валерійович
</t>
  </si>
  <si>
    <t>Супутниковий термінал Starlink Standard Kit Gen3-Rev4</t>
  </si>
  <si>
    <t>Придбання телекомунікаційного супутникового обладнання</t>
  </si>
  <si>
    <t>UA-P-2025-04-01-002111-a</t>
  </si>
  <si>
    <t>ФОП Симоненко Юрій Володимирович</t>
  </si>
  <si>
    <t>Придбання обладнання для системи відеоспостереження</t>
  </si>
  <si>
    <t>Система візуалізації</t>
  </si>
  <si>
    <t xml:space="preserve">Придбання телевізійного й аудіовізуального обладнання </t>
  </si>
  <si>
    <t>UA-2025-03-04-004344-a</t>
  </si>
  <si>
    <t>ТОВ "АМ Інтегратор Груп"</t>
  </si>
  <si>
    <t xml:space="preserve">Кондиціонери повітря </t>
  </si>
  <si>
    <t>Придбання електричних побутових приладів</t>
  </si>
  <si>
    <t>UA-2025-05-29-007815-a</t>
  </si>
  <si>
    <t xml:space="preserve">ТОВ "Євротехніка" </t>
  </si>
  <si>
    <t>Персональний комп’ютер типу моноблок</t>
  </si>
  <si>
    <t>Придбання машин для обробки даних (апаратна частина)</t>
  </si>
  <si>
    <t>UA-2025-05-05-002524-a</t>
  </si>
  <si>
    <t xml:space="preserve">ТОВ "ЮДІТРЕЙД" </t>
  </si>
  <si>
    <t>Модуль нагріву МН-120Еко для дахової котельні установленої в будівлі виконавчого комітету Миколаївської міської ради за адресою: м.Миколаїв, вул. Адміральська, 20</t>
  </si>
  <si>
    <t>Придбання котельної  установки</t>
  </si>
  <si>
    <t>UA-2025-05-15-008263-a</t>
  </si>
  <si>
    <t>ТОВ "МОНТАЖ-УКРІНТЕРМ"</t>
  </si>
  <si>
    <t>Нове будівництво інформаційно-телекомунікаційної системи відеоспостереження та відеоаналітики «Безпечне місто Миколаїв» м.Миколаїв, Миколаївської області (Коригування)</t>
  </si>
  <si>
    <t>м.Миколаїв, Миколаївська область.</t>
  </si>
  <si>
    <t>Будівельні роботи ІІ черга.</t>
  </si>
  <si>
    <t>36 місяців</t>
  </si>
  <si>
    <t>UA-2023-07-25-010605-a ● 6d4987a5dc014419a330eea821274224</t>
  </si>
  <si>
    <t>ТОВ КОНУС-ВІДЕО"</t>
  </si>
  <si>
    <t xml:space="preserve">Відкриті торги з особливостями    </t>
  </si>
  <si>
    <t>Будівельні роботи ІІІ черга.</t>
  </si>
  <si>
    <t>Придбання  та встановлення  устаткування ІІ черга</t>
  </si>
  <si>
    <t>Придбання  та встановлення  устаткування ІІІ черга</t>
  </si>
  <si>
    <t>Ведення єдиної цифрової топографічної основи території міста Миколаєва масштабу 1:500 по об’єкту: “Нове будівництво світлофорного об’єкта в м. Миколаєві на перехресті вул. 3 Слобідська та вул. Марка Кропивницького”</t>
  </si>
  <si>
    <t>м. Миколаїв, перехрестя вул. 3 Слобідська та вул. Марка Кропивницького</t>
  </si>
  <si>
    <t xml:space="preserve">Науково-технічні послуги в галузі інженерії </t>
  </si>
  <si>
    <t>UA-P-2025-04-17-008336-a</t>
  </si>
  <si>
    <t>КОМУНАЛЬНЕ ПІДПРИЄМСТВО "ГОСПРОЗРАХУНКОВЕ ПРОЕКТНО-ВИРОБНИЧЕ АРХІТЕКТУРНО-ПЛАНУВАЛЬНЕ БЮРО"</t>
  </si>
  <si>
    <t>Ведення єдиної цифрової топографічної основи території міста Миколаєва масштабу 1:500 по об’єкту: Скверу захисників порядку за адресою: бульварна частина вул. Садова, від пр.Центральний до вул. Ігоря Бедзая</t>
  </si>
  <si>
    <t>м.Миколаїв, бульварна частина вул. Садова, від пр.Центральний до вул. Ігоря Бедзая</t>
  </si>
  <si>
    <t>UA-2025-03-26-010060-a</t>
  </si>
  <si>
    <t>Ведення єдиної цифрової топографічної основи території міста Миколаєва масштабу 1:500, 1:2000 по об'єкту: "Нове будівництво меморіального комплексу на території Центрального міського кладовища на Херсонському шосе в Інгульському районі м.Миколаєва, присвяченого воїнам-захисникам України, що загинули під час збройної агресії російської федерації"</t>
  </si>
  <si>
    <t>м.Миколаїв,  територія Центрального міського кладовища</t>
  </si>
  <si>
    <t>UA-2025-03-06-009819-a</t>
  </si>
  <si>
    <t>Ведення єдиної цифрової топографічної основи території міста Миколаєва масштабу 1:500, 1:2000 по об’єкту: “Нове будівництво меморіального комплексу на території кладовища, обмеженого вул. Андрія Антонюка, вул. Гагаріна та пр. Богоявленським в Корабельному районі м. Миколаєва, присвяченого воїнам – захисникам України”</t>
  </si>
  <si>
    <t>м.Миколаїв</t>
  </si>
  <si>
    <t>UA-P-2025-02-27-008574-a</t>
  </si>
  <si>
    <t>Сенсорний інформаційний термінал для вуличного використання</t>
  </si>
  <si>
    <t xml:space="preserve">Телевізійне й аудіовізуальне обладнання </t>
  </si>
  <si>
    <t>UA-2025-06-17-004075-a</t>
  </si>
  <si>
    <t xml:space="preserve">ТОВ "Сенсорні системи України" </t>
  </si>
  <si>
    <t>Відкриті торги</t>
  </si>
  <si>
    <t xml:space="preserve"> Обладнання для контролю обліку робочого часу та управління доступом внутрішнього та зовнішнього периметру будівель виконавчого комітету</t>
  </si>
  <si>
    <t>Системи та пристрої нагляду та охорони</t>
  </si>
  <si>
    <t>UA-2025-06-25-002405-a</t>
  </si>
  <si>
    <t xml:space="preserve"> Роботи з технічного нагляду за будівництвом на об’єкті: «Нове будівництво інформаційно-телекомунікаційної системи відеоспостереження та відеоаналітики «Безпечне місто Миколаїв» м. Миколаїв, Миколаївської області» </t>
  </si>
  <si>
    <t>Послуги з нагляду за виконанням будівельних робіт</t>
  </si>
  <si>
    <t>UA-2025-09-08-010158-a</t>
  </si>
  <si>
    <t xml:space="preserve">ФОП Сухоруков О.І. </t>
  </si>
  <si>
    <t>02930482</t>
  </si>
  <si>
    <t>КДЮСШ "Україна"</t>
  </si>
  <si>
    <t>вул.Марка Кропивницького,  95-а</t>
  </si>
  <si>
    <t>Трампліна дошка для стрибків у воду</t>
  </si>
  <si>
    <t>без гарантії</t>
  </si>
  <si>
    <t>UA-2025-05-19-012614-a</t>
  </si>
  <si>
    <t>ТОВ "Атлетичний всесвіт"</t>
  </si>
  <si>
    <t>Управління у справах фізичної культури і спорту Миколаївської міської ради</t>
  </si>
  <si>
    <t>СДЮСШОР з веслувальних видів спорту</t>
  </si>
  <si>
    <t>човен (каноє)</t>
  </si>
  <si>
    <t>UA-2025-06-02-011811-a</t>
  </si>
  <si>
    <t>ФОП Введенський Р.В.</t>
  </si>
  <si>
    <t>веслувальний тренажер</t>
  </si>
  <si>
    <t>UA-2025-06-12-007650-a</t>
  </si>
  <si>
    <t>ТОВ "Фітхаб"</t>
  </si>
  <si>
    <t>КДЮСШ "Атлант"</t>
  </si>
  <si>
    <t>причеп для транспортування човнів</t>
  </si>
  <si>
    <t>ФОП Кияшко А.В.</t>
  </si>
  <si>
    <t>пневматичний пістолет</t>
  </si>
  <si>
    <t>UA-2025-06-12-003955-a</t>
  </si>
  <si>
    <t>ПП "Еліста-1"</t>
  </si>
  <si>
    <t>СДЮСШОР з велоспорту</t>
  </si>
  <si>
    <t>велосипед</t>
  </si>
  <si>
    <t>UA-2025-06-12-001439-a</t>
  </si>
  <si>
    <t>ФОП Прошкіна К.В.</t>
  </si>
  <si>
    <t>СДЮСШОР №6</t>
  </si>
  <si>
    <t>ринг боксерський</t>
  </si>
  <si>
    <t>UA-2025-06-06-002464-a</t>
  </si>
  <si>
    <t>ФОП Монастирський Б.С.</t>
  </si>
  <si>
    <t>КДЮСШ "Перемога"</t>
  </si>
  <si>
    <t>штучне покриття для футболу</t>
  </si>
  <si>
    <t>UA-2025-06-27-009485-a</t>
  </si>
  <si>
    <t>ФОП Прокопенко В.В.</t>
  </si>
  <si>
    <t>килим для відділення спортивної акробатики</t>
  </si>
  <si>
    <t>UA-2025-09-03-012651-a</t>
  </si>
  <si>
    <t>ФОП Карпов Д.В.</t>
  </si>
  <si>
    <t>ДЮСШ  з єдиноборств</t>
  </si>
  <si>
    <t>платформа підйомна для мало-мобільних груп населення</t>
  </si>
  <si>
    <t>ФОП Чумак О.В.</t>
  </si>
  <si>
    <t>UA-2025-07-16-007667-a</t>
  </si>
  <si>
    <t>ФОП Живець О.В.</t>
  </si>
  <si>
    <t>комбінований станок розбірний</t>
  </si>
  <si>
    <t>ТОВ "Дайрект Спорт"</t>
  </si>
</sst>
</file>

<file path=xl/styles.xml><?xml version="1.0" encoding="utf-8"?>
<styleSheet xmlns="http://schemas.openxmlformats.org/spreadsheetml/2006/main">
  <numFmts count="10">
    <numFmt numFmtId="43" formatCode="_-* #,##0.00\ _₴_-;\-* #,##0.00\ _₴_-;_-* &quot;-&quot;??\ _₴_-;_-@_-"/>
    <numFmt numFmtId="164" formatCode="0.00000"/>
    <numFmt numFmtId="165" formatCode="0.000"/>
    <numFmt numFmtId="166" formatCode="#,##0.00\ _₴"/>
    <numFmt numFmtId="167" formatCode="_-* #,##0.00\ _₽_-;\-* #,##0.00\ _₽_-;_-* &quot;-&quot;??\ _₽_-;_-@_-"/>
    <numFmt numFmtId="168" formatCode="#,##0.00000"/>
    <numFmt numFmtId="169" formatCode="#,##0.000"/>
    <numFmt numFmtId="170" formatCode="dd\.mm\.yyyy"/>
    <numFmt numFmtId="171" formatCode="#\ ##0.00\ _₴"/>
    <numFmt numFmtId="172" formatCode="#\ ##0.0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4263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6100"/>
      <name val="Times New Roman"/>
      <family val="2"/>
      <charset val="204"/>
    </font>
    <font>
      <sz val="10"/>
      <color rgb="FF9C6500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45454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rgb="FF00A1CD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color rgb="FF454545"/>
      <name val="Times New Roman"/>
      <family val="1"/>
      <charset val="204"/>
    </font>
    <font>
      <sz val="10"/>
      <color rgb="FF242638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top" wrapText="1"/>
    </xf>
    <xf numFmtId="49" fontId="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14" fontId="1" fillId="5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167" fontId="11" fillId="5" borderId="1" xfId="1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wrapText="1"/>
    </xf>
    <xf numFmtId="0" fontId="15" fillId="5" borderId="1" xfId="0" quotePrefix="1" applyFont="1" applyFill="1" applyBorder="1" applyAlignment="1">
      <alignment horizontal="centerContinuous" vertical="center"/>
    </xf>
    <xf numFmtId="0" fontId="22" fillId="5" borderId="1" xfId="0" applyFont="1" applyFill="1" applyBorder="1" applyAlignment="1">
      <alignment horizontal="centerContinuous" vertical="center" wrapText="1"/>
    </xf>
    <xf numFmtId="49" fontId="15" fillId="5" borderId="1" xfId="0" applyNumberFormat="1" applyFont="1" applyFill="1" applyBorder="1" applyAlignment="1">
      <alignment horizontal="centerContinuous" vertical="center" wrapText="1"/>
    </xf>
    <xf numFmtId="0" fontId="11" fillId="6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5" fillId="5" borderId="1" xfId="0" quotePrefix="1" applyFont="1" applyFill="1" applyBorder="1" applyAlignment="1">
      <alignment horizontal="centerContinuous" vertical="center" wrapText="1"/>
    </xf>
    <xf numFmtId="0" fontId="11" fillId="6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 wrapText="1"/>
    </xf>
    <xf numFmtId="2" fontId="1" fillId="0" borderId="1" xfId="4" applyNumberFormat="1" applyFont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wrapText="1"/>
    </xf>
    <xf numFmtId="0" fontId="24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1" fillId="0" borderId="1" xfId="0" applyFont="1" applyBorder="1"/>
    <xf numFmtId="0" fontId="1" fillId="0" borderId="1" xfId="0" applyFont="1" applyBorder="1"/>
    <xf numFmtId="0" fontId="22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 applyProtection="1">
      <alignment horizontal="center" vertical="center" wrapText="1"/>
      <protection locked="0"/>
    </xf>
    <xf numFmtId="49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168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4" applyFont="1" applyBorder="1" applyAlignment="1" applyProtection="1">
      <alignment horizontal="center" vertical="center"/>
    </xf>
    <xf numFmtId="0" fontId="15" fillId="5" borderId="1" xfId="4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14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4" applyFont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169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5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0" fontId="22" fillId="5" borderId="5" xfId="0" applyFont="1" applyFill="1" applyBorder="1" applyAlignment="1">
      <alignment horizontal="center" vertical="center" wrapText="1"/>
    </xf>
    <xf numFmtId="170" fontId="22" fillId="5" borderId="1" xfId="2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171" fontId="22" fillId="5" borderId="1" xfId="4" applyNumberFormat="1" applyFont="1" applyFill="1" applyBorder="1" applyAlignment="1" applyProtection="1">
      <alignment horizontal="center" vertical="center" wrapText="1"/>
    </xf>
    <xf numFmtId="0" fontId="22" fillId="5" borderId="1" xfId="2" applyFont="1" applyFill="1" applyBorder="1" applyAlignment="1">
      <alignment horizontal="center" vertical="center" wrapText="1"/>
    </xf>
    <xf numFmtId="2" fontId="29" fillId="5" borderId="1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 wrapText="1"/>
    </xf>
    <xf numFmtId="2" fontId="22" fillId="5" borderId="1" xfId="0" applyNumberFormat="1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>
      <alignment horizontal="center" vertical="center"/>
    </xf>
    <xf numFmtId="4" fontId="11" fillId="5" borderId="7" xfId="0" applyNumberFormat="1" applyFont="1" applyFill="1" applyBorder="1" applyAlignment="1">
      <alignment horizontal="center" vertical="center" wrapText="1"/>
    </xf>
    <xf numFmtId="170" fontId="22" fillId="5" borderId="1" xfId="3" applyNumberFormat="1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4" fontId="11" fillId="5" borderId="9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4" fontId="11" fillId="5" borderId="10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shrinkToFi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4" fontId="11" fillId="7" borderId="7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4" fontId="11" fillId="5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 shrinkToFit="1"/>
    </xf>
    <xf numFmtId="0" fontId="18" fillId="5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 shrinkToFit="1"/>
    </xf>
    <xf numFmtId="172" fontId="11" fillId="5" borderId="7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 shrinkToFit="1"/>
    </xf>
    <xf numFmtId="4" fontId="11" fillId="5" borderId="0" xfId="0" applyNumberFormat="1" applyFont="1" applyFill="1" applyAlignment="1">
      <alignment horizontal="center" vertical="center"/>
    </xf>
    <xf numFmtId="0" fontId="29" fillId="5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 shrinkToFit="1"/>
    </xf>
    <xf numFmtId="4" fontId="22" fillId="5" borderId="1" xfId="1" applyNumberFormat="1" applyFont="1" applyFill="1" applyBorder="1" applyAlignment="1">
      <alignment horizontal="center" vertical="center" wrapText="1"/>
    </xf>
    <xf numFmtId="171" fontId="22" fillId="5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wrapText="1"/>
    </xf>
    <xf numFmtId="0" fontId="22" fillId="5" borderId="3" xfId="0" applyFont="1" applyFill="1" applyBorder="1" applyAlignment="1" applyProtection="1">
      <alignment horizontal="center" vertical="center" wrapText="1"/>
      <protection locked="0"/>
    </xf>
    <xf numFmtId="49" fontId="2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1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172" fontId="18" fillId="5" borderId="12" xfId="0" applyNumberFormat="1" applyFont="1" applyFill="1" applyBorder="1" applyAlignment="1">
      <alignment horizontal="center" vertical="center" wrapText="1"/>
    </xf>
    <xf numFmtId="170" fontId="18" fillId="5" borderId="12" xfId="0" applyNumberFormat="1" applyFont="1" applyFill="1" applyBorder="1" applyAlignment="1">
      <alignment horizontal="center" vertical="center" wrapText="1"/>
    </xf>
    <xf numFmtId="14" fontId="11" fillId="5" borderId="3" xfId="0" applyNumberFormat="1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0" fontId="22" fillId="5" borderId="3" xfId="3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170" fontId="18" fillId="5" borderId="1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/>
    <xf numFmtId="0" fontId="15" fillId="5" borderId="2" xfId="0" applyFont="1" applyFill="1" applyBorder="1" applyAlignment="1">
      <alignment vertical="center" wrapText="1"/>
    </xf>
    <xf numFmtId="0" fontId="15" fillId="5" borderId="2" xfId="0" applyFont="1" applyFill="1" applyBorder="1" applyAlignment="1" applyProtection="1">
      <alignment horizontal="left" vertical="center" wrapText="1"/>
      <protection locked="0"/>
    </xf>
    <xf numFmtId="165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  <protection locked="0"/>
    </xf>
    <xf numFmtId="165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9" fontId="15" fillId="0" borderId="1" xfId="0" applyNumberFormat="1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49" fontId="2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2" fillId="5" borderId="2" xfId="0" applyFont="1" applyFill="1" applyBorder="1" applyAlignment="1" applyProtection="1">
      <alignment horizontal="center" vertical="center" wrapText="1"/>
      <protection locked="0"/>
    </xf>
    <xf numFmtId="165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2" fillId="5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2" fillId="5" borderId="2" xfId="0" applyFont="1" applyFill="1" applyBorder="1" applyAlignment="1">
      <alignment horizontal="center" vertical="center" wrapText="1"/>
    </xf>
    <xf numFmtId="165" fontId="22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2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</cellXfs>
  <cellStyles count="5">
    <cellStyle name="Гиперссылка" xfId="4" builtinId="8"/>
    <cellStyle name="Нейтральный" xfId="3" builtinId="28"/>
    <cellStyle name="Обычный" xfId="0" builtinId="0"/>
    <cellStyle name="Финансовый" xfId="1" builtinId="3"/>
    <cellStyle name="Хороший" xfId="2" builtinId="26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-api.prozorro.gov.ua/api/0/tenders/15b84ad7d25748f7b43d2ca688c3d7db?opt_pretty=1" TargetMode="External"/><Relationship Id="rId2" Type="http://schemas.openxmlformats.org/officeDocument/2006/relationships/hyperlink" Target="https://public-api.prozorro.gov.ua/api/0/tenders/9c85e8a052274931ba4c6b2eb2ecec11?opt_pretty=1" TargetMode="External"/><Relationship Id="rId1" Type="http://schemas.openxmlformats.org/officeDocument/2006/relationships/hyperlink" Target="https://public-api.prozorro.gov.ua/api/0/tenders/0813426f4e944ebdae44701f81bd4590?opt_pretty=1" TargetMode="External"/><Relationship Id="rId5" Type="http://schemas.openxmlformats.org/officeDocument/2006/relationships/hyperlink" Target="https://prozorro.gov.ua/tender/UA-2025-08-07-011553-a" TargetMode="External"/><Relationship Id="rId4" Type="http://schemas.openxmlformats.org/officeDocument/2006/relationships/hyperlink" Target="https://public-api.prozorro.gov.ua/api/0/tenders/15b84ad7d25748f7b43d2ca688c3d7db?opt_pretty=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y.zakupivli.pro/cabinet/purchases/state_purchase/view/59606887" TargetMode="External"/><Relationship Id="rId2" Type="http://schemas.openxmlformats.org/officeDocument/2006/relationships/hyperlink" Target="https://prozorro.gov.ua/plan/UA-P-2025-07-04-003422-a" TargetMode="External"/><Relationship Id="rId1" Type="http://schemas.openxmlformats.org/officeDocument/2006/relationships/hyperlink" Target="https://prozorro.gov.ua/plan/UA-P-2025-06-23-002672-a" TargetMode="External"/><Relationship Id="rId4" Type="http://schemas.openxmlformats.org/officeDocument/2006/relationships/hyperlink" Target="https://my.zakupivli.pro/cabinet/purchases/state_purchase/view/5960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zoomScale="80" zoomScaleNormal="80" zoomScaleSheetLayoutView="90" workbookViewId="0">
      <selection activeCell="P6" sqref="P6"/>
    </sheetView>
  </sheetViews>
  <sheetFormatPr defaultRowHeight="15.75"/>
  <cols>
    <col min="1" max="1" width="13.7109375" style="19" customWidth="1"/>
    <col min="2" max="2" width="12.7109375" style="19" customWidth="1"/>
    <col min="3" max="3" width="23.140625" style="19" customWidth="1"/>
    <col min="4" max="4" width="16.42578125" style="20" customWidth="1"/>
    <col min="5" max="5" width="24" style="19" customWidth="1"/>
    <col min="6" max="6" width="17.7109375" style="10" customWidth="1"/>
    <col min="7" max="7" width="11.42578125" style="10" customWidth="1"/>
    <col min="8" max="8" width="11.140625" style="10" customWidth="1"/>
    <col min="9" max="9" width="19.5703125" style="10" customWidth="1"/>
    <col min="10" max="10" width="24.28515625" style="10" customWidth="1"/>
    <col min="11" max="11" width="23.140625" style="10" customWidth="1"/>
    <col min="12" max="12" width="15.7109375" style="10" customWidth="1"/>
    <col min="13" max="13" width="18.7109375" style="21" customWidth="1"/>
    <col min="14" max="14" width="14.140625" style="10" customWidth="1"/>
    <col min="15" max="16384" width="9.140625" style="19"/>
  </cols>
  <sheetData>
    <row r="1" spans="1:13" ht="71.45" customHeight="1">
      <c r="A1" s="15" t="s">
        <v>1</v>
      </c>
      <c r="B1" s="16" t="s">
        <v>2</v>
      </c>
      <c r="C1" s="16" t="s">
        <v>10</v>
      </c>
      <c r="D1" s="17" t="s">
        <v>0</v>
      </c>
      <c r="E1" s="16" t="s">
        <v>11</v>
      </c>
      <c r="F1" s="16" t="s">
        <v>58</v>
      </c>
      <c r="G1" s="16" t="s">
        <v>3</v>
      </c>
      <c r="H1" s="16" t="s">
        <v>4</v>
      </c>
      <c r="I1" s="16" t="s">
        <v>5</v>
      </c>
      <c r="J1" s="1" t="s">
        <v>9</v>
      </c>
      <c r="K1" s="16" t="s">
        <v>7</v>
      </c>
      <c r="L1" s="16" t="s">
        <v>8</v>
      </c>
      <c r="M1" s="18" t="s">
        <v>6</v>
      </c>
    </row>
    <row r="2" spans="1:13" ht="45" customHeight="1">
      <c r="A2" s="23" t="s">
        <v>12</v>
      </c>
      <c r="B2" s="26" t="s">
        <v>13</v>
      </c>
      <c r="C2" s="29" t="s">
        <v>16</v>
      </c>
      <c r="D2" s="29" t="s">
        <v>42</v>
      </c>
      <c r="E2" s="2" t="s">
        <v>15</v>
      </c>
      <c r="F2" s="11">
        <v>139.25161</v>
      </c>
      <c r="G2" s="3">
        <v>45713</v>
      </c>
      <c r="H2" s="4">
        <v>46022</v>
      </c>
      <c r="I2" s="32" t="s">
        <v>47</v>
      </c>
      <c r="J2" s="2" t="s">
        <v>27</v>
      </c>
      <c r="K2" s="2" t="s">
        <v>29</v>
      </c>
      <c r="L2" s="2">
        <v>3072218395</v>
      </c>
      <c r="M2" s="12" t="s">
        <v>45</v>
      </c>
    </row>
    <row r="3" spans="1:13" ht="17.45" customHeight="1">
      <c r="A3" s="24"/>
      <c r="B3" s="27"/>
      <c r="C3" s="30"/>
      <c r="D3" s="30"/>
      <c r="E3" s="2" t="s">
        <v>24</v>
      </c>
      <c r="F3" s="2">
        <v>3156.9</v>
      </c>
      <c r="G3" s="4">
        <v>45812</v>
      </c>
      <c r="H3" s="4">
        <v>46022</v>
      </c>
      <c r="I3" s="33"/>
      <c r="J3" s="2" t="s">
        <v>28</v>
      </c>
      <c r="K3" s="2" t="s">
        <v>30</v>
      </c>
      <c r="L3" s="2">
        <v>45192769</v>
      </c>
      <c r="M3" s="12" t="s">
        <v>43</v>
      </c>
    </row>
    <row r="4" spans="1:13" ht="41.45" customHeight="1">
      <c r="A4" s="24"/>
      <c r="B4" s="27"/>
      <c r="C4" s="30"/>
      <c r="D4" s="30"/>
      <c r="E4" s="2" t="s">
        <v>25</v>
      </c>
      <c r="F4" s="2">
        <v>18.736840000000001</v>
      </c>
      <c r="G4" s="4">
        <v>45812</v>
      </c>
      <c r="H4" s="4">
        <v>46022</v>
      </c>
      <c r="I4" s="33"/>
      <c r="J4" s="22" t="s">
        <v>36</v>
      </c>
      <c r="K4" s="2" t="s">
        <v>31</v>
      </c>
      <c r="L4" s="2">
        <v>43974255</v>
      </c>
      <c r="M4" s="12" t="s">
        <v>45</v>
      </c>
    </row>
    <row r="5" spans="1:13" s="10" customFormat="1" ht="39" customHeight="1">
      <c r="A5" s="25"/>
      <c r="B5" s="28"/>
      <c r="C5" s="31"/>
      <c r="D5" s="31"/>
      <c r="E5" s="6" t="s">
        <v>26</v>
      </c>
      <c r="F5" s="9"/>
      <c r="G5" s="7">
        <v>45812</v>
      </c>
      <c r="H5" s="8">
        <v>46022</v>
      </c>
      <c r="I5" s="34"/>
      <c r="J5" s="22" t="s">
        <v>35</v>
      </c>
      <c r="K5" s="6" t="s">
        <v>14</v>
      </c>
      <c r="L5" s="6">
        <v>3072218395</v>
      </c>
      <c r="M5" s="12" t="s">
        <v>45</v>
      </c>
    </row>
    <row r="6" spans="1:13" ht="54" customHeight="1">
      <c r="A6" s="23" t="s">
        <v>12</v>
      </c>
      <c r="B6" s="26" t="s">
        <v>13</v>
      </c>
      <c r="C6" s="29" t="s">
        <v>17</v>
      </c>
      <c r="D6" s="32" t="s">
        <v>41</v>
      </c>
      <c r="E6" s="2" t="s">
        <v>15</v>
      </c>
      <c r="F6" s="11">
        <v>178.72434000000001</v>
      </c>
      <c r="G6" s="3">
        <v>45713</v>
      </c>
      <c r="H6" s="4">
        <v>46022</v>
      </c>
      <c r="I6" s="32" t="s">
        <v>47</v>
      </c>
      <c r="J6" s="2" t="s">
        <v>20</v>
      </c>
      <c r="K6" s="2" t="s">
        <v>29</v>
      </c>
      <c r="L6" s="2">
        <v>3072218395</v>
      </c>
      <c r="M6" s="12" t="s">
        <v>45</v>
      </c>
    </row>
    <row r="7" spans="1:13" ht="36.75" customHeight="1">
      <c r="A7" s="24"/>
      <c r="B7" s="27"/>
      <c r="C7" s="30"/>
      <c r="D7" s="33"/>
      <c r="E7" s="2" t="s">
        <v>24</v>
      </c>
      <c r="F7" s="2"/>
      <c r="G7" s="4">
        <v>45929</v>
      </c>
      <c r="H7" s="4">
        <v>46022</v>
      </c>
      <c r="I7" s="33"/>
      <c r="J7" s="5" t="s">
        <v>56</v>
      </c>
      <c r="K7" s="2" t="s">
        <v>30</v>
      </c>
      <c r="L7" s="2">
        <v>45192769</v>
      </c>
      <c r="M7" s="12" t="s">
        <v>43</v>
      </c>
    </row>
    <row r="8" spans="1:13" ht="39" customHeight="1">
      <c r="A8" s="24"/>
      <c r="B8" s="27"/>
      <c r="C8" s="30"/>
      <c r="D8" s="33"/>
      <c r="E8" s="2" t="s">
        <v>25</v>
      </c>
      <c r="F8" s="2"/>
      <c r="G8" s="4">
        <v>45929</v>
      </c>
      <c r="H8" s="4">
        <v>46022</v>
      </c>
      <c r="I8" s="33"/>
      <c r="J8" s="2" t="s">
        <v>55</v>
      </c>
      <c r="K8" s="2" t="s">
        <v>31</v>
      </c>
      <c r="L8" s="2">
        <v>43974255</v>
      </c>
      <c r="M8" s="12" t="s">
        <v>45</v>
      </c>
    </row>
    <row r="9" spans="1:13" s="10" customFormat="1" ht="38.450000000000003" customHeight="1">
      <c r="A9" s="25"/>
      <c r="B9" s="28"/>
      <c r="C9" s="31"/>
      <c r="D9" s="34"/>
      <c r="E9" s="6" t="s">
        <v>26</v>
      </c>
      <c r="F9" s="9"/>
      <c r="G9" s="8">
        <v>45929</v>
      </c>
      <c r="H9" s="8">
        <v>46022</v>
      </c>
      <c r="I9" s="34"/>
      <c r="J9" s="6" t="s">
        <v>57</v>
      </c>
      <c r="K9" s="6" t="s">
        <v>14</v>
      </c>
      <c r="L9" s="6">
        <v>3072218395</v>
      </c>
      <c r="M9" s="12" t="s">
        <v>45</v>
      </c>
    </row>
    <row r="10" spans="1:13" ht="50.45" customHeight="1">
      <c r="A10" s="23" t="s">
        <v>12</v>
      </c>
      <c r="B10" s="26" t="s">
        <v>13</v>
      </c>
      <c r="C10" s="29" t="s">
        <v>18</v>
      </c>
      <c r="D10" s="29" t="s">
        <v>40</v>
      </c>
      <c r="E10" s="2" t="s">
        <v>15</v>
      </c>
      <c r="F10" s="11">
        <v>110.83647000000001</v>
      </c>
      <c r="G10" s="3">
        <v>45713</v>
      </c>
      <c r="H10" s="4">
        <v>46022</v>
      </c>
      <c r="I10" s="32" t="s">
        <v>46</v>
      </c>
      <c r="J10" s="6" t="s">
        <v>32</v>
      </c>
      <c r="K10" s="2" t="s">
        <v>29</v>
      </c>
      <c r="L10" s="2">
        <v>3072218395</v>
      </c>
      <c r="M10" s="12" t="s">
        <v>45</v>
      </c>
    </row>
    <row r="11" spans="1:13" ht="40.5" customHeight="1">
      <c r="A11" s="24"/>
      <c r="B11" s="27"/>
      <c r="C11" s="30"/>
      <c r="D11" s="30"/>
      <c r="E11" s="2" t="s">
        <v>24</v>
      </c>
      <c r="F11" s="13">
        <v>2098.1999999999998</v>
      </c>
      <c r="G11" s="4">
        <v>45806</v>
      </c>
      <c r="H11" s="4">
        <v>46022</v>
      </c>
      <c r="I11" s="33"/>
      <c r="J11" s="6" t="s">
        <v>33</v>
      </c>
      <c r="K11" s="2" t="s">
        <v>30</v>
      </c>
      <c r="L11" s="2">
        <v>45192769</v>
      </c>
      <c r="M11" s="12" t="s">
        <v>43</v>
      </c>
    </row>
    <row r="12" spans="1:13" ht="37.15" customHeight="1">
      <c r="A12" s="24"/>
      <c r="B12" s="27"/>
      <c r="C12" s="30"/>
      <c r="D12" s="30"/>
      <c r="E12" s="2" t="s">
        <v>25</v>
      </c>
      <c r="F12" s="2">
        <v>30.623840000000001</v>
      </c>
      <c r="G12" s="4">
        <v>45806</v>
      </c>
      <c r="H12" s="4">
        <v>46022</v>
      </c>
      <c r="I12" s="33"/>
      <c r="J12" s="6" t="s">
        <v>44</v>
      </c>
      <c r="K12" s="2" t="s">
        <v>31</v>
      </c>
      <c r="L12" s="2">
        <v>43974255</v>
      </c>
      <c r="M12" s="12" t="s">
        <v>45</v>
      </c>
    </row>
    <row r="13" spans="1:13" s="10" customFormat="1" ht="37.9" customHeight="1">
      <c r="A13" s="25"/>
      <c r="B13" s="28"/>
      <c r="C13" s="31"/>
      <c r="D13" s="31"/>
      <c r="E13" s="6" t="s">
        <v>26</v>
      </c>
      <c r="F13" s="9">
        <v>18.736840000000001</v>
      </c>
      <c r="G13" s="8">
        <v>45806</v>
      </c>
      <c r="H13" s="8">
        <v>46022</v>
      </c>
      <c r="I13" s="34"/>
      <c r="J13" s="6" t="s">
        <v>34</v>
      </c>
      <c r="K13" s="6" t="s">
        <v>14</v>
      </c>
      <c r="L13" s="6">
        <v>3072218395</v>
      </c>
      <c r="M13" s="12" t="s">
        <v>45</v>
      </c>
    </row>
    <row r="14" spans="1:13" ht="48.75" customHeight="1">
      <c r="A14" s="23" t="s">
        <v>12</v>
      </c>
      <c r="B14" s="26" t="s">
        <v>13</v>
      </c>
      <c r="C14" s="29" t="s">
        <v>19</v>
      </c>
      <c r="D14" s="29" t="s">
        <v>39</v>
      </c>
      <c r="E14" s="2" t="s">
        <v>15</v>
      </c>
      <c r="F14" s="11">
        <v>182.13892000000001</v>
      </c>
      <c r="G14" s="3">
        <v>45716</v>
      </c>
      <c r="H14" s="4">
        <v>46022</v>
      </c>
      <c r="I14" s="2"/>
      <c r="J14" s="9" t="s">
        <v>21</v>
      </c>
      <c r="K14" s="2" t="s">
        <v>29</v>
      </c>
      <c r="L14" s="2">
        <v>3072218395</v>
      </c>
      <c r="M14" s="12" t="s">
        <v>45</v>
      </c>
    </row>
    <row r="15" spans="1:13" ht="21.6" customHeight="1">
      <c r="A15" s="24"/>
      <c r="B15" s="27"/>
      <c r="C15" s="30"/>
      <c r="D15" s="30"/>
      <c r="E15" s="2" t="s">
        <v>24</v>
      </c>
      <c r="F15" s="2"/>
      <c r="G15" s="4"/>
      <c r="H15" s="4"/>
      <c r="I15" s="2"/>
      <c r="J15" s="6"/>
      <c r="K15" s="2"/>
      <c r="L15" s="2"/>
      <c r="M15" s="12"/>
    </row>
    <row r="16" spans="1:13" ht="21.6" customHeight="1">
      <c r="A16" s="24"/>
      <c r="B16" s="27"/>
      <c r="C16" s="30"/>
      <c r="D16" s="30"/>
      <c r="E16" s="2" t="s">
        <v>25</v>
      </c>
      <c r="F16" s="2"/>
      <c r="G16" s="2"/>
      <c r="H16" s="4"/>
      <c r="I16" s="2"/>
      <c r="J16" s="6"/>
      <c r="K16" s="2"/>
      <c r="L16" s="2"/>
      <c r="M16" s="12"/>
    </row>
    <row r="17" spans="1:13" s="10" customFormat="1" ht="19.899999999999999" customHeight="1">
      <c r="A17" s="25"/>
      <c r="B17" s="28"/>
      <c r="C17" s="31"/>
      <c r="D17" s="31"/>
      <c r="E17" s="6" t="s">
        <v>26</v>
      </c>
      <c r="H17" s="8"/>
      <c r="I17" s="9"/>
      <c r="J17" s="6"/>
      <c r="K17" s="6"/>
      <c r="L17" s="6"/>
      <c r="M17" s="12"/>
    </row>
    <row r="18" spans="1:13" ht="51.6" customHeight="1">
      <c r="A18" s="23" t="s">
        <v>12</v>
      </c>
      <c r="B18" s="26" t="s">
        <v>13</v>
      </c>
      <c r="C18" s="29" t="s">
        <v>22</v>
      </c>
      <c r="D18" s="29" t="s">
        <v>38</v>
      </c>
      <c r="E18" s="2" t="s">
        <v>15</v>
      </c>
      <c r="F18" s="11"/>
      <c r="G18" s="3">
        <v>45786</v>
      </c>
      <c r="H18" s="4">
        <v>46022</v>
      </c>
      <c r="I18" s="2"/>
      <c r="J18" s="9" t="s">
        <v>48</v>
      </c>
      <c r="K18" s="2" t="s">
        <v>29</v>
      </c>
      <c r="L18" s="2">
        <v>3072218395</v>
      </c>
      <c r="M18" s="12" t="s">
        <v>45</v>
      </c>
    </row>
    <row r="19" spans="1:13" ht="21.6" customHeight="1">
      <c r="A19" s="24"/>
      <c r="B19" s="27"/>
      <c r="C19" s="30"/>
      <c r="D19" s="30"/>
      <c r="E19" s="2" t="s">
        <v>24</v>
      </c>
      <c r="F19" s="2"/>
      <c r="G19" s="2"/>
      <c r="H19" s="4"/>
      <c r="I19" s="2"/>
      <c r="J19" s="6"/>
      <c r="K19" s="2"/>
      <c r="L19" s="2"/>
      <c r="M19" s="12"/>
    </row>
    <row r="20" spans="1:13" ht="21.6" customHeight="1">
      <c r="A20" s="24"/>
      <c r="B20" s="27"/>
      <c r="C20" s="30"/>
      <c r="D20" s="30"/>
      <c r="E20" s="2" t="s">
        <v>25</v>
      </c>
      <c r="F20" s="2"/>
      <c r="G20" s="2"/>
      <c r="H20" s="4"/>
      <c r="I20" s="2"/>
      <c r="J20" s="6"/>
      <c r="K20" s="2"/>
      <c r="L20" s="2"/>
      <c r="M20" s="12"/>
    </row>
    <row r="21" spans="1:13" s="10" customFormat="1" ht="38.450000000000003" customHeight="1">
      <c r="A21" s="25"/>
      <c r="B21" s="28"/>
      <c r="C21" s="31"/>
      <c r="D21" s="31"/>
      <c r="E21" s="6" t="s">
        <v>26</v>
      </c>
      <c r="F21" s="9"/>
      <c r="G21" s="9"/>
      <c r="H21" s="8"/>
      <c r="I21" s="9"/>
      <c r="J21" s="6"/>
      <c r="K21" s="6"/>
      <c r="L21" s="6"/>
      <c r="M21" s="12"/>
    </row>
    <row r="22" spans="1:13" ht="54" customHeight="1">
      <c r="A22" s="23" t="s">
        <v>12</v>
      </c>
      <c r="B22" s="26" t="s">
        <v>13</v>
      </c>
      <c r="C22" s="29" t="s">
        <v>23</v>
      </c>
      <c r="D22" s="29" t="s">
        <v>37</v>
      </c>
      <c r="E22" s="2" t="s">
        <v>15</v>
      </c>
      <c r="F22" s="11">
        <v>70.642110000000002</v>
      </c>
      <c r="G22" s="3">
        <v>45786</v>
      </c>
      <c r="H22" s="4">
        <v>46022</v>
      </c>
      <c r="I22" s="2"/>
      <c r="J22" s="9" t="s">
        <v>49</v>
      </c>
      <c r="K22" s="2" t="s">
        <v>29</v>
      </c>
      <c r="L22" s="2">
        <v>3072218395</v>
      </c>
      <c r="M22" s="12" t="s">
        <v>45</v>
      </c>
    </row>
    <row r="23" spans="1:13" ht="35.450000000000003" customHeight="1">
      <c r="A23" s="24"/>
      <c r="B23" s="27"/>
      <c r="C23" s="30"/>
      <c r="D23" s="30"/>
      <c r="E23" s="2" t="s">
        <v>24</v>
      </c>
      <c r="F23" s="2"/>
      <c r="G23" s="4">
        <v>45903</v>
      </c>
      <c r="H23" s="4">
        <v>46022</v>
      </c>
      <c r="I23" s="2"/>
      <c r="J23" s="6" t="s">
        <v>54</v>
      </c>
      <c r="K23" s="2" t="s">
        <v>50</v>
      </c>
      <c r="L23" s="2">
        <v>43072775</v>
      </c>
      <c r="M23" s="14" t="s">
        <v>45</v>
      </c>
    </row>
    <row r="24" spans="1:13" ht="34.9" customHeight="1">
      <c r="A24" s="24"/>
      <c r="B24" s="27"/>
      <c r="C24" s="30"/>
      <c r="D24" s="30"/>
      <c r="E24" s="2" t="s">
        <v>25</v>
      </c>
      <c r="F24" s="2"/>
      <c r="G24" s="4">
        <v>45903</v>
      </c>
      <c r="H24" s="4">
        <v>46022</v>
      </c>
      <c r="I24" s="2"/>
      <c r="J24" s="6" t="s">
        <v>53</v>
      </c>
      <c r="K24" s="2" t="s">
        <v>51</v>
      </c>
      <c r="L24" s="2">
        <v>2231000227</v>
      </c>
      <c r="M24" s="14" t="s">
        <v>45</v>
      </c>
    </row>
    <row r="25" spans="1:13" s="10" customFormat="1" ht="53.25" customHeight="1">
      <c r="A25" s="25"/>
      <c r="B25" s="28"/>
      <c r="C25" s="31"/>
      <c r="D25" s="31"/>
      <c r="E25" s="6" t="s">
        <v>26</v>
      </c>
      <c r="F25" s="9"/>
      <c r="G25" s="8">
        <v>45903</v>
      </c>
      <c r="H25" s="8">
        <v>46022</v>
      </c>
      <c r="I25" s="9"/>
      <c r="J25" s="6" t="s">
        <v>52</v>
      </c>
      <c r="K25" s="6" t="s">
        <v>14</v>
      </c>
      <c r="L25" s="6">
        <v>3072218395</v>
      </c>
      <c r="M25" s="14" t="s">
        <v>45</v>
      </c>
    </row>
  </sheetData>
  <mergeCells count="27">
    <mergeCell ref="A2:A5"/>
    <mergeCell ref="A6:A9"/>
    <mergeCell ref="I6:I9"/>
    <mergeCell ref="I2:I5"/>
    <mergeCell ref="I10:I13"/>
    <mergeCell ref="A10:A13"/>
    <mergeCell ref="D2:D5"/>
    <mergeCell ref="D10:D13"/>
    <mergeCell ref="D6:D9"/>
    <mergeCell ref="C6:C9"/>
    <mergeCell ref="B6:B9"/>
    <mergeCell ref="B10:B13"/>
    <mergeCell ref="C10:C13"/>
    <mergeCell ref="C2:C5"/>
    <mergeCell ref="B2:B5"/>
    <mergeCell ref="A22:A25"/>
    <mergeCell ref="B22:B25"/>
    <mergeCell ref="C22:C25"/>
    <mergeCell ref="D22:D25"/>
    <mergeCell ref="A14:A17"/>
    <mergeCell ref="B14:B17"/>
    <mergeCell ref="C14:C17"/>
    <mergeCell ref="D14:D17"/>
    <mergeCell ref="A18:A21"/>
    <mergeCell ref="B18:B21"/>
    <mergeCell ref="C18:C21"/>
    <mergeCell ref="D18:D21"/>
  </mergeCells>
  <pageMargins left="0.98425196850393704" right="0.98425196850393704" top="0.98425196850393704" bottom="0.98425196850393704" header="0.51181102362204722" footer="0.51181102362204722"/>
  <pageSetup paperSize="9" scale="5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"/>
  <sheetViews>
    <sheetView zoomScale="90" zoomScaleNormal="90" workbookViewId="0">
      <selection activeCell="E9" sqref="E9"/>
    </sheetView>
  </sheetViews>
  <sheetFormatPr defaultRowHeight="15"/>
  <cols>
    <col min="1" max="1" width="24.42578125" style="61" customWidth="1"/>
    <col min="2" max="2" width="12.42578125" style="61" customWidth="1"/>
    <col min="3" max="4" width="23.7109375" style="61" customWidth="1"/>
    <col min="5" max="5" width="35.140625" style="61" customWidth="1"/>
    <col min="6" max="6" width="13.5703125" style="61" customWidth="1"/>
    <col min="7" max="7" width="22.42578125" style="61" customWidth="1"/>
    <col min="8" max="8" width="9.140625" style="61"/>
    <col min="9" max="9" width="13.85546875" style="61" customWidth="1"/>
    <col min="10" max="10" width="28.7109375" style="61" customWidth="1"/>
    <col min="11" max="11" width="23.140625" style="61" customWidth="1"/>
    <col min="12" max="12" width="11.42578125" style="61" customWidth="1"/>
    <col min="13" max="13" width="17.140625" style="61" customWidth="1"/>
    <col min="14" max="16384" width="9.140625" style="61"/>
  </cols>
  <sheetData>
    <row r="1" spans="1:13" ht="51">
      <c r="A1" s="59" t="s">
        <v>1</v>
      </c>
      <c r="B1" s="60" t="s">
        <v>2</v>
      </c>
      <c r="C1" s="60" t="s">
        <v>10</v>
      </c>
      <c r="D1" s="60" t="s">
        <v>0</v>
      </c>
      <c r="E1" s="60" t="s">
        <v>11</v>
      </c>
      <c r="F1" s="60" t="s">
        <v>59</v>
      </c>
      <c r="G1" s="60" t="s">
        <v>3</v>
      </c>
      <c r="H1" s="60" t="s">
        <v>4</v>
      </c>
      <c r="I1" s="60" t="s">
        <v>5</v>
      </c>
      <c r="J1" s="60" t="s">
        <v>9</v>
      </c>
      <c r="K1" s="60" t="s">
        <v>7</v>
      </c>
      <c r="L1" s="60" t="s">
        <v>8</v>
      </c>
      <c r="M1" s="35" t="s">
        <v>6</v>
      </c>
    </row>
    <row r="2" spans="1:13" ht="76.5">
      <c r="A2" s="112" t="s">
        <v>1042</v>
      </c>
      <c r="B2" s="113" t="s">
        <v>1043</v>
      </c>
      <c r="C2" s="206" t="s">
        <v>1044</v>
      </c>
      <c r="D2" s="112" t="s">
        <v>1045</v>
      </c>
      <c r="E2" s="207" t="s">
        <v>1046</v>
      </c>
      <c r="F2" s="208">
        <v>18.0306</v>
      </c>
      <c r="G2" s="209">
        <v>45792</v>
      </c>
      <c r="H2" s="112"/>
      <c r="I2" s="210" t="s">
        <v>80</v>
      </c>
      <c r="J2" s="211" t="s">
        <v>1047</v>
      </c>
      <c r="K2" s="212" t="s">
        <v>1048</v>
      </c>
      <c r="L2" s="213">
        <v>32348248</v>
      </c>
      <c r="M2" s="112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E21" sqref="E21"/>
    </sheetView>
  </sheetViews>
  <sheetFormatPr defaultRowHeight="15"/>
  <cols>
    <col min="1" max="1" width="12" style="19" customWidth="1"/>
    <col min="2" max="2" width="21" style="19" customWidth="1"/>
    <col min="3" max="3" width="39.28515625" style="19" customWidth="1"/>
    <col min="4" max="4" width="21.140625" style="19" customWidth="1"/>
    <col min="5" max="5" width="22.28515625" style="19" customWidth="1"/>
    <col min="6" max="6" width="17" style="19" customWidth="1"/>
    <col min="7" max="7" width="16.28515625" style="19" customWidth="1"/>
    <col min="8" max="8" width="16.85546875" style="19" customWidth="1"/>
    <col min="9" max="9" width="14.28515625" style="19" customWidth="1"/>
    <col min="10" max="10" width="23.5703125" style="19" customWidth="1"/>
    <col min="11" max="11" width="19.28515625" style="19" customWidth="1"/>
    <col min="12" max="12" width="15.140625" style="19" customWidth="1"/>
    <col min="13" max="13" width="20" style="19" customWidth="1"/>
    <col min="14" max="16384" width="9.140625" style="19"/>
  </cols>
  <sheetData>
    <row r="1" spans="1:13" ht="38.25">
      <c r="A1" s="59" t="s">
        <v>1</v>
      </c>
      <c r="B1" s="60" t="s">
        <v>2</v>
      </c>
      <c r="C1" s="60" t="s">
        <v>10</v>
      </c>
      <c r="D1" s="60" t="s">
        <v>0</v>
      </c>
      <c r="E1" s="60" t="s">
        <v>11</v>
      </c>
      <c r="F1" s="60" t="s">
        <v>59</v>
      </c>
      <c r="G1" s="60" t="s">
        <v>3</v>
      </c>
      <c r="H1" s="60" t="s">
        <v>4</v>
      </c>
      <c r="I1" s="60" t="s">
        <v>5</v>
      </c>
      <c r="J1" s="60" t="s">
        <v>9</v>
      </c>
      <c r="K1" s="60" t="s">
        <v>7</v>
      </c>
      <c r="L1" s="60" t="s">
        <v>8</v>
      </c>
      <c r="M1" s="35" t="s">
        <v>6</v>
      </c>
    </row>
    <row r="2" spans="1:13" ht="76.5">
      <c r="A2" s="36" t="s">
        <v>1049</v>
      </c>
      <c r="B2" s="224" t="s">
        <v>1050</v>
      </c>
      <c r="C2" s="62" t="s">
        <v>1051</v>
      </c>
      <c r="D2" s="39" t="s">
        <v>1052</v>
      </c>
      <c r="E2" s="62" t="s">
        <v>1053</v>
      </c>
      <c r="F2" s="214">
        <v>63.8</v>
      </c>
      <c r="G2" s="215" t="s">
        <v>1054</v>
      </c>
      <c r="H2" s="215" t="s">
        <v>1054</v>
      </c>
      <c r="I2" s="215" t="s">
        <v>1055</v>
      </c>
      <c r="J2" s="62" t="s">
        <v>1056</v>
      </c>
      <c r="K2" s="62" t="s">
        <v>1057</v>
      </c>
      <c r="L2" s="62">
        <v>3296918419</v>
      </c>
      <c r="M2" s="39" t="s">
        <v>1058</v>
      </c>
    </row>
    <row r="3" spans="1:13" ht="63.75">
      <c r="A3" s="36" t="s">
        <v>1049</v>
      </c>
      <c r="B3" s="224" t="s">
        <v>1050</v>
      </c>
      <c r="C3" s="62" t="s">
        <v>1059</v>
      </c>
      <c r="D3" s="39" t="s">
        <v>1052</v>
      </c>
      <c r="E3" s="62" t="s">
        <v>1060</v>
      </c>
      <c r="F3" s="39">
        <v>27.271999999999998</v>
      </c>
      <c r="G3" s="215" t="s">
        <v>1054</v>
      </c>
      <c r="H3" s="215" t="s">
        <v>1054</v>
      </c>
      <c r="I3" s="215" t="s">
        <v>1055</v>
      </c>
      <c r="J3" s="62" t="s">
        <v>1061</v>
      </c>
      <c r="K3" s="62" t="s">
        <v>1057</v>
      </c>
      <c r="L3" s="62">
        <v>3296918419</v>
      </c>
      <c r="M3" s="39" t="s">
        <v>1058</v>
      </c>
    </row>
    <row r="4" spans="1:13" ht="63.75">
      <c r="A4" s="36" t="s">
        <v>1049</v>
      </c>
      <c r="B4" s="224" t="s">
        <v>1050</v>
      </c>
      <c r="C4" s="42" t="s">
        <v>1062</v>
      </c>
      <c r="D4" s="39" t="s">
        <v>1052</v>
      </c>
      <c r="E4" s="36" t="s">
        <v>1063</v>
      </c>
      <c r="F4" s="216">
        <v>67.5</v>
      </c>
      <c r="G4" s="215" t="s">
        <v>1054</v>
      </c>
      <c r="H4" s="215" t="s">
        <v>1054</v>
      </c>
      <c r="I4" s="215" t="s">
        <v>1055</v>
      </c>
      <c r="J4" s="39" t="s">
        <v>1064</v>
      </c>
      <c r="K4" s="217" t="s">
        <v>1065</v>
      </c>
      <c r="L4" s="217" t="s">
        <v>1066</v>
      </c>
      <c r="M4" s="39" t="s">
        <v>1067</v>
      </c>
    </row>
    <row r="5" spans="1:13" ht="63.75">
      <c r="A5" s="36" t="s">
        <v>1049</v>
      </c>
      <c r="B5" s="224" t="s">
        <v>1050</v>
      </c>
      <c r="C5" s="42" t="s">
        <v>1068</v>
      </c>
      <c r="D5" s="39" t="s">
        <v>1052</v>
      </c>
      <c r="E5" s="36" t="s">
        <v>1069</v>
      </c>
      <c r="F5" s="216">
        <v>55</v>
      </c>
      <c r="G5" s="215" t="s">
        <v>1054</v>
      </c>
      <c r="H5" s="215" t="s">
        <v>1054</v>
      </c>
      <c r="I5" s="215" t="s">
        <v>1055</v>
      </c>
      <c r="J5" s="39" t="s">
        <v>1070</v>
      </c>
      <c r="K5" s="42" t="s">
        <v>1071</v>
      </c>
      <c r="L5" s="36">
        <v>3013406050</v>
      </c>
      <c r="M5" s="39" t="s">
        <v>218</v>
      </c>
    </row>
    <row r="6" spans="1:13" ht="63.75">
      <c r="A6" s="36" t="s">
        <v>1049</v>
      </c>
      <c r="B6" s="224" t="s">
        <v>1050</v>
      </c>
      <c r="C6" s="42" t="s">
        <v>1072</v>
      </c>
      <c r="D6" s="39" t="s">
        <v>1052</v>
      </c>
      <c r="E6" s="36" t="s">
        <v>1073</v>
      </c>
      <c r="F6" s="216">
        <v>29.5</v>
      </c>
      <c r="G6" s="215" t="s">
        <v>1054</v>
      </c>
      <c r="H6" s="215" t="s">
        <v>1054</v>
      </c>
      <c r="I6" s="215" t="s">
        <v>1055</v>
      </c>
      <c r="J6" s="39" t="s">
        <v>1074</v>
      </c>
      <c r="K6" s="42" t="s">
        <v>1075</v>
      </c>
      <c r="L6" s="36">
        <v>3298214413</v>
      </c>
      <c r="M6" s="39" t="s">
        <v>218</v>
      </c>
    </row>
    <row r="7" spans="1:13" ht="63.75">
      <c r="A7" s="36" t="s">
        <v>1049</v>
      </c>
      <c r="B7" s="224" t="s">
        <v>1050</v>
      </c>
      <c r="C7" s="42" t="s">
        <v>1059</v>
      </c>
      <c r="D7" s="39" t="s">
        <v>1052</v>
      </c>
      <c r="E7" s="36" t="s">
        <v>1076</v>
      </c>
      <c r="F7" s="216">
        <v>76.918999999999997</v>
      </c>
      <c r="G7" s="215" t="s">
        <v>1054</v>
      </c>
      <c r="H7" s="215" t="s">
        <v>1054</v>
      </c>
      <c r="I7" s="215" t="s">
        <v>1055</v>
      </c>
      <c r="J7" s="39" t="s">
        <v>1061</v>
      </c>
      <c r="K7" s="62" t="s">
        <v>1057</v>
      </c>
      <c r="L7" s="62">
        <v>3296918419</v>
      </c>
      <c r="M7" s="39" t="s">
        <v>1058</v>
      </c>
    </row>
    <row r="8" spans="1:13" ht="63.75">
      <c r="A8" s="36" t="s">
        <v>1049</v>
      </c>
      <c r="B8" s="224" t="s">
        <v>1050</v>
      </c>
      <c r="C8" s="42" t="s">
        <v>1077</v>
      </c>
      <c r="D8" s="39" t="s">
        <v>1052</v>
      </c>
      <c r="E8" s="218" t="s">
        <v>1078</v>
      </c>
      <c r="F8" s="216">
        <v>1251.174</v>
      </c>
      <c r="G8" s="215" t="s">
        <v>1054</v>
      </c>
      <c r="H8" s="215" t="s">
        <v>1054</v>
      </c>
      <c r="I8" s="215" t="s">
        <v>1055</v>
      </c>
      <c r="J8" s="39" t="s">
        <v>1079</v>
      </c>
      <c r="K8" s="42" t="s">
        <v>1080</v>
      </c>
      <c r="L8" s="36">
        <v>39469334</v>
      </c>
      <c r="M8" s="39" t="s">
        <v>68</v>
      </c>
    </row>
    <row r="9" spans="1:13" ht="63.75">
      <c r="A9" s="36" t="s">
        <v>1049</v>
      </c>
      <c r="B9" s="224" t="s">
        <v>1050</v>
      </c>
      <c r="C9" s="42" t="s">
        <v>1081</v>
      </c>
      <c r="D9" s="39" t="s">
        <v>1052</v>
      </c>
      <c r="E9" s="36" t="s">
        <v>1082</v>
      </c>
      <c r="F9" s="216">
        <v>135.32900000000001</v>
      </c>
      <c r="G9" s="215" t="s">
        <v>1054</v>
      </c>
      <c r="H9" s="215" t="s">
        <v>1054</v>
      </c>
      <c r="I9" s="215" t="s">
        <v>1055</v>
      </c>
      <c r="J9" s="39" t="s">
        <v>1083</v>
      </c>
      <c r="K9" s="42" t="s">
        <v>1084</v>
      </c>
      <c r="L9" s="36">
        <v>25523360</v>
      </c>
      <c r="M9" s="39" t="s">
        <v>760</v>
      </c>
    </row>
    <row r="10" spans="1:13" ht="63.75">
      <c r="A10" s="36" t="s">
        <v>1049</v>
      </c>
      <c r="B10" s="224" t="s">
        <v>1050</v>
      </c>
      <c r="C10" s="42" t="s">
        <v>1085</v>
      </c>
      <c r="D10" s="39" t="s">
        <v>1052</v>
      </c>
      <c r="E10" s="36" t="s">
        <v>1086</v>
      </c>
      <c r="F10" s="216">
        <v>368.976</v>
      </c>
      <c r="G10" s="215" t="s">
        <v>1054</v>
      </c>
      <c r="H10" s="215" t="s">
        <v>1054</v>
      </c>
      <c r="I10" s="215" t="s">
        <v>1055</v>
      </c>
      <c r="J10" s="39" t="s">
        <v>1087</v>
      </c>
      <c r="K10" s="42" t="s">
        <v>1088</v>
      </c>
      <c r="L10" s="36">
        <v>42036301</v>
      </c>
      <c r="M10" s="39" t="s">
        <v>68</v>
      </c>
    </row>
    <row r="11" spans="1:13" ht="63.75">
      <c r="A11" s="36" t="s">
        <v>1049</v>
      </c>
      <c r="B11" s="224" t="s">
        <v>1050</v>
      </c>
      <c r="C11" s="42" t="s">
        <v>1089</v>
      </c>
      <c r="D11" s="39" t="s">
        <v>1052</v>
      </c>
      <c r="E11" s="36" t="s">
        <v>1090</v>
      </c>
      <c r="F11" s="216">
        <v>825.6</v>
      </c>
      <c r="G11" s="215" t="s">
        <v>1054</v>
      </c>
      <c r="H11" s="215" t="s">
        <v>1054</v>
      </c>
      <c r="I11" s="215" t="s">
        <v>1055</v>
      </c>
      <c r="J11" s="39" t="s">
        <v>1091</v>
      </c>
      <c r="K11" s="42" t="s">
        <v>1092</v>
      </c>
      <c r="L11" s="36">
        <v>33223421</v>
      </c>
      <c r="M11" s="39" t="s">
        <v>68</v>
      </c>
    </row>
    <row r="12" spans="1:13" ht="63.75">
      <c r="A12" s="36" t="s">
        <v>1049</v>
      </c>
      <c r="B12" s="224" t="s">
        <v>1050</v>
      </c>
      <c r="C12" s="42" t="s">
        <v>1093</v>
      </c>
      <c r="D12" s="36" t="s">
        <v>1094</v>
      </c>
      <c r="E12" s="36" t="s">
        <v>1095</v>
      </c>
      <c r="F12" s="216">
        <v>46.33</v>
      </c>
      <c r="G12" s="36">
        <v>2020</v>
      </c>
      <c r="H12" s="36">
        <v>2025</v>
      </c>
      <c r="I12" s="66" t="s">
        <v>1096</v>
      </c>
      <c r="J12" s="39" t="s">
        <v>1097</v>
      </c>
      <c r="K12" s="42" t="s">
        <v>1098</v>
      </c>
      <c r="L12" s="36">
        <v>36622014</v>
      </c>
      <c r="M12" s="39" t="s">
        <v>1099</v>
      </c>
    </row>
    <row r="13" spans="1:13" ht="63.75">
      <c r="A13" s="36" t="s">
        <v>1049</v>
      </c>
      <c r="B13" s="224" t="s">
        <v>1050</v>
      </c>
      <c r="C13" s="42" t="s">
        <v>1093</v>
      </c>
      <c r="D13" s="36" t="s">
        <v>1094</v>
      </c>
      <c r="E13" s="36" t="s">
        <v>1100</v>
      </c>
      <c r="F13" s="216">
        <v>933.38400000000001</v>
      </c>
      <c r="G13" s="36">
        <v>2020</v>
      </c>
      <c r="H13" s="36">
        <v>2025</v>
      </c>
      <c r="I13" s="66" t="s">
        <v>1096</v>
      </c>
      <c r="J13" s="39" t="s">
        <v>1097</v>
      </c>
      <c r="K13" s="42" t="s">
        <v>1098</v>
      </c>
      <c r="L13" s="36">
        <v>36622014</v>
      </c>
      <c r="M13" s="39" t="s">
        <v>1099</v>
      </c>
    </row>
    <row r="14" spans="1:13" ht="63.75">
      <c r="A14" s="36" t="s">
        <v>1049</v>
      </c>
      <c r="B14" s="224" t="s">
        <v>1050</v>
      </c>
      <c r="C14" s="42" t="s">
        <v>1093</v>
      </c>
      <c r="D14" s="36" t="s">
        <v>1094</v>
      </c>
      <c r="E14" s="36" t="s">
        <v>1101</v>
      </c>
      <c r="F14" s="216">
        <v>997.23</v>
      </c>
      <c r="G14" s="36">
        <v>2020</v>
      </c>
      <c r="H14" s="36">
        <v>2025</v>
      </c>
      <c r="I14" s="66" t="s">
        <v>1096</v>
      </c>
      <c r="J14" s="39" t="s">
        <v>1097</v>
      </c>
      <c r="K14" s="42" t="s">
        <v>1098</v>
      </c>
      <c r="L14" s="36">
        <v>36622014</v>
      </c>
      <c r="M14" s="39" t="s">
        <v>1099</v>
      </c>
    </row>
    <row r="15" spans="1:13" ht="63.75">
      <c r="A15" s="36" t="s">
        <v>1049</v>
      </c>
      <c r="B15" s="224" t="s">
        <v>1050</v>
      </c>
      <c r="C15" s="42" t="s">
        <v>1093</v>
      </c>
      <c r="D15" s="36" t="s">
        <v>1094</v>
      </c>
      <c r="E15" s="36" t="s">
        <v>1102</v>
      </c>
      <c r="F15" s="216">
        <v>3294.1239999999998</v>
      </c>
      <c r="G15" s="36">
        <v>2020</v>
      </c>
      <c r="H15" s="36">
        <v>2025</v>
      </c>
      <c r="I15" s="66" t="s">
        <v>1096</v>
      </c>
      <c r="J15" s="39" t="s">
        <v>1097</v>
      </c>
      <c r="K15" s="42" t="s">
        <v>1098</v>
      </c>
      <c r="L15" s="36">
        <v>36622014</v>
      </c>
      <c r="M15" s="39" t="s">
        <v>1099</v>
      </c>
    </row>
    <row r="16" spans="1:13" ht="102">
      <c r="A16" s="36" t="s">
        <v>1049</v>
      </c>
      <c r="B16" s="224" t="s">
        <v>1050</v>
      </c>
      <c r="C16" s="39" t="s">
        <v>1103</v>
      </c>
      <c r="D16" s="39" t="s">
        <v>1104</v>
      </c>
      <c r="E16" s="39" t="s">
        <v>1105</v>
      </c>
      <c r="F16" s="219">
        <v>21.802</v>
      </c>
      <c r="G16" s="215" t="s">
        <v>1054</v>
      </c>
      <c r="H16" s="215" t="s">
        <v>1054</v>
      </c>
      <c r="I16" s="215" t="s">
        <v>1054</v>
      </c>
      <c r="J16" s="39" t="s">
        <v>1106</v>
      </c>
      <c r="K16" s="39" t="s">
        <v>1107</v>
      </c>
      <c r="L16" s="39">
        <v>19298255</v>
      </c>
      <c r="M16" s="39" t="s">
        <v>1058</v>
      </c>
    </row>
    <row r="17" spans="1:13" ht="102">
      <c r="A17" s="36" t="s">
        <v>1049</v>
      </c>
      <c r="B17" s="224" t="s">
        <v>1050</v>
      </c>
      <c r="C17" s="39" t="s">
        <v>1108</v>
      </c>
      <c r="D17" s="39" t="s">
        <v>1109</v>
      </c>
      <c r="E17" s="39" t="s">
        <v>1105</v>
      </c>
      <c r="F17" s="220">
        <v>22.087</v>
      </c>
      <c r="G17" s="39" t="s">
        <v>1054</v>
      </c>
      <c r="H17" s="39" t="s">
        <v>1054</v>
      </c>
      <c r="I17" s="39" t="s">
        <v>1054</v>
      </c>
      <c r="J17" s="39" t="s">
        <v>1110</v>
      </c>
      <c r="K17" s="39" t="s">
        <v>1107</v>
      </c>
      <c r="L17" s="39">
        <v>19298255</v>
      </c>
      <c r="M17" s="39" t="s">
        <v>1058</v>
      </c>
    </row>
    <row r="18" spans="1:13" ht="114.75">
      <c r="A18" s="36" t="s">
        <v>1049</v>
      </c>
      <c r="B18" s="224" t="s">
        <v>1050</v>
      </c>
      <c r="C18" s="221" t="s">
        <v>1111</v>
      </c>
      <c r="D18" s="62" t="s">
        <v>1112</v>
      </c>
      <c r="E18" s="62" t="s">
        <v>1105</v>
      </c>
      <c r="F18" s="219">
        <v>46.503999999999998</v>
      </c>
      <c r="G18" s="67" t="s">
        <v>1054</v>
      </c>
      <c r="H18" s="67" t="s">
        <v>1054</v>
      </c>
      <c r="I18" s="67" t="s">
        <v>1054</v>
      </c>
      <c r="J18" s="62" t="s">
        <v>1113</v>
      </c>
      <c r="K18" s="62" t="s">
        <v>1107</v>
      </c>
      <c r="L18" s="62">
        <v>19298255</v>
      </c>
      <c r="M18" s="39" t="s">
        <v>1058</v>
      </c>
    </row>
    <row r="19" spans="1:13" ht="114.75">
      <c r="A19" s="36" t="s">
        <v>1049</v>
      </c>
      <c r="B19" s="224" t="s">
        <v>1050</v>
      </c>
      <c r="C19" s="39" t="s">
        <v>1114</v>
      </c>
      <c r="D19" s="39" t="s">
        <v>1115</v>
      </c>
      <c r="E19" s="62" t="s">
        <v>1105</v>
      </c>
      <c r="F19" s="222">
        <v>27.885999999999999</v>
      </c>
      <c r="G19" s="215" t="s">
        <v>1054</v>
      </c>
      <c r="H19" s="215" t="s">
        <v>1054</v>
      </c>
      <c r="I19" s="215" t="s">
        <v>1054</v>
      </c>
      <c r="J19" s="39" t="s">
        <v>1116</v>
      </c>
      <c r="K19" s="62" t="s">
        <v>1107</v>
      </c>
      <c r="L19" s="62">
        <v>19298255</v>
      </c>
      <c r="M19" s="39" t="s">
        <v>1058</v>
      </c>
    </row>
    <row r="20" spans="1:13" ht="63.75">
      <c r="A20" s="36" t="s">
        <v>1049</v>
      </c>
      <c r="B20" s="224" t="s">
        <v>1050</v>
      </c>
      <c r="C20" s="39" t="s">
        <v>1117</v>
      </c>
      <c r="D20" s="39" t="s">
        <v>1115</v>
      </c>
      <c r="E20" s="62" t="s">
        <v>1118</v>
      </c>
      <c r="F20" s="222">
        <v>399.24</v>
      </c>
      <c r="G20" s="215" t="s">
        <v>1054</v>
      </c>
      <c r="H20" s="215" t="s">
        <v>1054</v>
      </c>
      <c r="I20" s="215" t="s">
        <v>1054</v>
      </c>
      <c r="J20" s="39" t="s">
        <v>1119</v>
      </c>
      <c r="K20" s="62" t="s">
        <v>1120</v>
      </c>
      <c r="L20" s="62">
        <v>36940620</v>
      </c>
      <c r="M20" s="39" t="s">
        <v>1121</v>
      </c>
    </row>
    <row r="21" spans="1:13" ht="63.75">
      <c r="A21" s="36" t="s">
        <v>1049</v>
      </c>
      <c r="B21" s="224" t="s">
        <v>1050</v>
      </c>
      <c r="C21" s="42" t="s">
        <v>1085</v>
      </c>
      <c r="D21" s="39" t="s">
        <v>1052</v>
      </c>
      <c r="E21" s="36" t="s">
        <v>1086</v>
      </c>
      <c r="F21" s="216">
        <v>325.36</v>
      </c>
      <c r="G21" s="215" t="s">
        <v>1054</v>
      </c>
      <c r="H21" s="215" t="s">
        <v>1054</v>
      </c>
      <c r="I21" s="215" t="s">
        <v>1055</v>
      </c>
      <c r="J21" s="39" t="s">
        <v>1087</v>
      </c>
      <c r="K21" s="42" t="s">
        <v>1088</v>
      </c>
      <c r="L21" s="36">
        <v>42036301</v>
      </c>
      <c r="M21" s="39" t="s">
        <v>68</v>
      </c>
    </row>
    <row r="22" spans="1:13" ht="63.75">
      <c r="A22" s="36" t="s">
        <v>1049</v>
      </c>
      <c r="B22" s="224" t="s">
        <v>1050</v>
      </c>
      <c r="C22" s="39" t="s">
        <v>1122</v>
      </c>
      <c r="D22" s="39" t="s">
        <v>1052</v>
      </c>
      <c r="E22" s="39" t="s">
        <v>1123</v>
      </c>
      <c r="F22" s="39">
        <f>399.447+418.45</f>
        <v>817.89699999999993</v>
      </c>
      <c r="G22" s="215" t="s">
        <v>1054</v>
      </c>
      <c r="H22" s="215" t="s">
        <v>1054</v>
      </c>
      <c r="I22" s="39" t="s">
        <v>1054</v>
      </c>
      <c r="J22" s="39" t="s">
        <v>1124</v>
      </c>
      <c r="K22" s="39" t="s">
        <v>1057</v>
      </c>
      <c r="L22" s="39">
        <v>3296918419</v>
      </c>
      <c r="M22" s="39" t="s">
        <v>1121</v>
      </c>
    </row>
    <row r="23" spans="1:13" ht="63.75">
      <c r="A23" s="36" t="s">
        <v>1049</v>
      </c>
      <c r="B23" s="224" t="s">
        <v>1050</v>
      </c>
      <c r="C23" s="42" t="s">
        <v>1093</v>
      </c>
      <c r="D23" s="36" t="s">
        <v>1094</v>
      </c>
      <c r="E23" s="36" t="s">
        <v>1102</v>
      </c>
      <c r="F23" s="216">
        <f>1023.759+1974.775</f>
        <v>2998.5340000000001</v>
      </c>
      <c r="G23" s="36">
        <v>2020</v>
      </c>
      <c r="H23" s="36">
        <v>2025</v>
      </c>
      <c r="I23" s="66" t="s">
        <v>1096</v>
      </c>
      <c r="J23" s="39" t="s">
        <v>1097</v>
      </c>
      <c r="K23" s="42" t="s">
        <v>1098</v>
      </c>
      <c r="L23" s="36">
        <v>36622014</v>
      </c>
      <c r="M23" s="39" t="s">
        <v>1099</v>
      </c>
    </row>
    <row r="24" spans="1:13" ht="76.5">
      <c r="A24" s="36" t="s">
        <v>1049</v>
      </c>
      <c r="B24" s="37" t="s">
        <v>1050</v>
      </c>
      <c r="C24" s="62" t="s">
        <v>1125</v>
      </c>
      <c r="D24" s="36" t="s">
        <v>1094</v>
      </c>
      <c r="E24" s="62" t="s">
        <v>1126</v>
      </c>
      <c r="F24" s="214">
        <f>0.558+10.455+11.091+12.106</f>
        <v>34.21</v>
      </c>
      <c r="G24" s="62" t="s">
        <v>1054</v>
      </c>
      <c r="H24" s="62" t="s">
        <v>1054</v>
      </c>
      <c r="I24" s="62" t="s">
        <v>1054</v>
      </c>
      <c r="J24" s="223" t="s">
        <v>1127</v>
      </c>
      <c r="K24" s="62" t="s">
        <v>1128</v>
      </c>
      <c r="L24" s="62">
        <v>1763701272</v>
      </c>
      <c r="M24" s="87" t="s">
        <v>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3"/>
  <sheetViews>
    <sheetView zoomScale="80" zoomScaleNormal="80" workbookViewId="0">
      <selection activeCell="R7" sqref="R7"/>
    </sheetView>
  </sheetViews>
  <sheetFormatPr defaultRowHeight="15"/>
  <cols>
    <col min="1" max="1" width="19.28515625" style="61" customWidth="1"/>
    <col min="2" max="2" width="16.7109375" style="61" customWidth="1"/>
    <col min="3" max="3" width="28" style="61" customWidth="1"/>
    <col min="4" max="4" width="28.5703125" style="61" customWidth="1"/>
    <col min="5" max="5" width="18.85546875" style="61" customWidth="1"/>
    <col min="6" max="6" width="11.85546875" style="61" customWidth="1"/>
    <col min="7" max="7" width="15.7109375" style="61" customWidth="1"/>
    <col min="8" max="8" width="19.5703125" style="61" customWidth="1"/>
    <col min="9" max="9" width="19.42578125" style="61" customWidth="1"/>
    <col min="10" max="10" width="29.42578125" style="61" customWidth="1"/>
    <col min="11" max="11" width="18.140625" style="61" customWidth="1"/>
    <col min="12" max="12" width="14.5703125" style="61" customWidth="1"/>
    <col min="13" max="16384" width="9.140625" style="61"/>
  </cols>
  <sheetData>
    <row r="1" spans="1:13" ht="63">
      <c r="A1" s="225" t="s">
        <v>1</v>
      </c>
      <c r="B1" s="17" t="s">
        <v>2</v>
      </c>
      <c r="C1" s="17" t="s">
        <v>10</v>
      </c>
      <c r="D1" s="17" t="s">
        <v>0</v>
      </c>
      <c r="E1" s="17" t="s">
        <v>11</v>
      </c>
      <c r="F1" s="17" t="s">
        <v>59</v>
      </c>
      <c r="G1" s="17" t="s">
        <v>3</v>
      </c>
      <c r="H1" s="17" t="s">
        <v>4</v>
      </c>
      <c r="I1" s="17" t="s">
        <v>5</v>
      </c>
      <c r="J1" s="17" t="s">
        <v>9</v>
      </c>
      <c r="K1" s="17" t="s">
        <v>7</v>
      </c>
      <c r="L1" s="17" t="s">
        <v>8</v>
      </c>
      <c r="M1" s="135" t="s">
        <v>6</v>
      </c>
    </row>
    <row r="2" spans="1:13" ht="78.75">
      <c r="A2" s="228" t="s">
        <v>1136</v>
      </c>
      <c r="B2" s="226" t="s">
        <v>1129</v>
      </c>
      <c r="C2" s="227" t="s">
        <v>1130</v>
      </c>
      <c r="D2" s="228" t="s">
        <v>1131</v>
      </c>
      <c r="E2" s="227" t="s">
        <v>1132</v>
      </c>
      <c r="F2" s="229">
        <v>549.99900000000002</v>
      </c>
      <c r="G2" s="230">
        <v>45812</v>
      </c>
      <c r="H2" s="231"/>
      <c r="I2" s="232" t="s">
        <v>1133</v>
      </c>
      <c r="J2" s="233" t="s">
        <v>1134</v>
      </c>
      <c r="K2" s="234" t="s">
        <v>1135</v>
      </c>
      <c r="L2" s="234">
        <v>39241289</v>
      </c>
      <c r="M2" s="135"/>
    </row>
    <row r="3" spans="1:13" ht="78.75">
      <c r="A3" s="228" t="s">
        <v>1136</v>
      </c>
      <c r="B3" s="226" t="s">
        <v>1129</v>
      </c>
      <c r="C3" s="235" t="s">
        <v>1137</v>
      </c>
      <c r="D3" s="228" t="s">
        <v>1131</v>
      </c>
      <c r="E3" s="228" t="s">
        <v>1138</v>
      </c>
      <c r="F3" s="236">
        <v>145</v>
      </c>
      <c r="G3" s="237">
        <v>45827</v>
      </c>
      <c r="H3" s="228"/>
      <c r="I3" s="232" t="s">
        <v>1133</v>
      </c>
      <c r="J3" s="238" t="s">
        <v>1139</v>
      </c>
      <c r="K3" s="79" t="s">
        <v>1140</v>
      </c>
      <c r="L3" s="143">
        <v>2510403753</v>
      </c>
      <c r="M3" s="111"/>
    </row>
    <row r="4" spans="1:13" ht="78.75">
      <c r="A4" s="228" t="s">
        <v>1136</v>
      </c>
      <c r="B4" s="141" t="s">
        <v>1129</v>
      </c>
      <c r="C4" s="79" t="s">
        <v>1137</v>
      </c>
      <c r="D4" s="143" t="s">
        <v>1131</v>
      </c>
      <c r="E4" s="87" t="s">
        <v>1141</v>
      </c>
      <c r="F4" s="239">
        <v>109.63200000000001</v>
      </c>
      <c r="G4" s="103">
        <v>45838</v>
      </c>
      <c r="H4" s="108"/>
      <c r="I4" s="232" t="s">
        <v>1133</v>
      </c>
      <c r="J4" s="240" t="s">
        <v>1142</v>
      </c>
      <c r="K4" s="58" t="s">
        <v>1143</v>
      </c>
      <c r="L4" s="102">
        <v>45508276</v>
      </c>
      <c r="M4" s="108"/>
    </row>
    <row r="5" spans="1:13" ht="78.75">
      <c r="A5" s="228" t="s">
        <v>1136</v>
      </c>
      <c r="B5" s="141" t="s">
        <v>1129</v>
      </c>
      <c r="C5" s="241" t="s">
        <v>1144</v>
      </c>
      <c r="D5" s="143" t="s">
        <v>1131</v>
      </c>
      <c r="E5" s="87" t="s">
        <v>1145</v>
      </c>
      <c r="F5" s="239">
        <v>49.5</v>
      </c>
      <c r="G5" s="103">
        <v>45889</v>
      </c>
      <c r="H5" s="108"/>
      <c r="I5" s="232" t="s">
        <v>1133</v>
      </c>
      <c r="J5" s="242"/>
      <c r="K5" s="58" t="s">
        <v>1146</v>
      </c>
      <c r="L5" s="102">
        <v>2830911644</v>
      </c>
      <c r="M5" s="108"/>
    </row>
    <row r="6" spans="1:13" ht="78.75">
      <c r="A6" s="228" t="s">
        <v>1136</v>
      </c>
      <c r="B6" s="141" t="s">
        <v>1129</v>
      </c>
      <c r="C6" s="241" t="s">
        <v>1144</v>
      </c>
      <c r="D6" s="143" t="s">
        <v>1131</v>
      </c>
      <c r="E6" s="87" t="s">
        <v>1147</v>
      </c>
      <c r="F6" s="239">
        <v>186</v>
      </c>
      <c r="G6" s="103">
        <v>45853</v>
      </c>
      <c r="H6" s="108"/>
      <c r="I6" s="232" t="s">
        <v>1133</v>
      </c>
      <c r="J6" s="240" t="s">
        <v>1148</v>
      </c>
      <c r="K6" s="58" t="s">
        <v>1149</v>
      </c>
      <c r="L6" s="102">
        <v>30274929</v>
      </c>
      <c r="M6" s="108"/>
    </row>
    <row r="7" spans="1:13" ht="78.75">
      <c r="A7" s="228" t="s">
        <v>1136</v>
      </c>
      <c r="B7" s="141" t="s">
        <v>1129</v>
      </c>
      <c r="C7" s="243" t="s">
        <v>1150</v>
      </c>
      <c r="D7" s="143" t="s">
        <v>1131</v>
      </c>
      <c r="E7" s="87" t="s">
        <v>1151</v>
      </c>
      <c r="F7" s="239">
        <v>118.6</v>
      </c>
      <c r="G7" s="103">
        <v>45853</v>
      </c>
      <c r="H7" s="108"/>
      <c r="I7" s="232" t="s">
        <v>1133</v>
      </c>
      <c r="J7" s="240" t="s">
        <v>1152</v>
      </c>
      <c r="K7" s="58" t="s">
        <v>1153</v>
      </c>
      <c r="L7" s="102">
        <v>3370405485</v>
      </c>
      <c r="M7" s="108"/>
    </row>
    <row r="8" spans="1:13" ht="78.75">
      <c r="A8" s="228" t="s">
        <v>1136</v>
      </c>
      <c r="B8" s="141" t="s">
        <v>1129</v>
      </c>
      <c r="C8" s="243" t="s">
        <v>1154</v>
      </c>
      <c r="D8" s="143" t="s">
        <v>1131</v>
      </c>
      <c r="E8" s="87" t="s">
        <v>1155</v>
      </c>
      <c r="F8" s="239">
        <v>164.999</v>
      </c>
      <c r="G8" s="103">
        <v>45846</v>
      </c>
      <c r="H8" s="108"/>
      <c r="I8" s="232" t="s">
        <v>1133</v>
      </c>
      <c r="J8" s="240" t="s">
        <v>1156</v>
      </c>
      <c r="K8" s="58" t="s">
        <v>1157</v>
      </c>
      <c r="L8" s="102">
        <v>2536009895</v>
      </c>
      <c r="M8" s="108"/>
    </row>
    <row r="9" spans="1:13" ht="78.75">
      <c r="A9" s="228" t="s">
        <v>1136</v>
      </c>
      <c r="B9" s="141" t="s">
        <v>1129</v>
      </c>
      <c r="C9" s="243" t="s">
        <v>1158</v>
      </c>
      <c r="D9" s="143" t="s">
        <v>1131</v>
      </c>
      <c r="E9" s="87" t="s">
        <v>1159</v>
      </c>
      <c r="F9" s="239">
        <v>520.99900000000002</v>
      </c>
      <c r="G9" s="103">
        <v>45856</v>
      </c>
      <c r="H9" s="108"/>
      <c r="I9" s="232" t="s">
        <v>1133</v>
      </c>
      <c r="J9" s="240" t="s">
        <v>1160</v>
      </c>
      <c r="K9" s="58" t="s">
        <v>1161</v>
      </c>
      <c r="L9" s="102">
        <v>2187004259</v>
      </c>
      <c r="M9" s="108"/>
    </row>
    <row r="10" spans="1:13" ht="78.75">
      <c r="A10" s="228" t="s">
        <v>1136</v>
      </c>
      <c r="B10" s="141" t="s">
        <v>1129</v>
      </c>
      <c r="C10" s="243" t="s">
        <v>1158</v>
      </c>
      <c r="D10" s="143" t="s">
        <v>1131</v>
      </c>
      <c r="E10" s="87" t="s">
        <v>1162</v>
      </c>
      <c r="F10" s="239">
        <v>147</v>
      </c>
      <c r="G10" s="103">
        <v>45902</v>
      </c>
      <c r="H10" s="108"/>
      <c r="I10" s="232" t="s">
        <v>1133</v>
      </c>
      <c r="J10" s="240" t="s">
        <v>1163</v>
      </c>
      <c r="K10" s="58" t="s">
        <v>1164</v>
      </c>
      <c r="L10" s="102">
        <v>3314415351</v>
      </c>
      <c r="M10" s="108"/>
    </row>
    <row r="11" spans="1:13" ht="78.75">
      <c r="A11" s="228" t="s">
        <v>1136</v>
      </c>
      <c r="B11" s="141" t="s">
        <v>1129</v>
      </c>
      <c r="C11" s="243" t="s">
        <v>1165</v>
      </c>
      <c r="D11" s="143" t="s">
        <v>1131</v>
      </c>
      <c r="E11" s="87" t="s">
        <v>1166</v>
      </c>
      <c r="F11" s="239">
        <v>40</v>
      </c>
      <c r="G11" s="103">
        <v>45865</v>
      </c>
      <c r="H11" s="108"/>
      <c r="I11" s="244" t="s">
        <v>1133</v>
      </c>
      <c r="J11" s="242"/>
      <c r="K11" s="58" t="s">
        <v>1167</v>
      </c>
      <c r="L11" s="102">
        <v>3397507517</v>
      </c>
      <c r="M11" s="108"/>
    </row>
    <row r="12" spans="1:13" ht="78.75">
      <c r="A12" s="228" t="s">
        <v>1136</v>
      </c>
      <c r="B12" s="141" t="s">
        <v>1129</v>
      </c>
      <c r="C12" s="243" t="s">
        <v>1150</v>
      </c>
      <c r="D12" s="143" t="s">
        <v>1131</v>
      </c>
      <c r="E12" s="87" t="s">
        <v>1151</v>
      </c>
      <c r="F12" s="239">
        <v>250</v>
      </c>
      <c r="G12" s="103">
        <v>45876</v>
      </c>
      <c r="H12" s="108"/>
      <c r="I12" s="232" t="s">
        <v>1133</v>
      </c>
      <c r="J12" s="240" t="s">
        <v>1168</v>
      </c>
      <c r="K12" s="58" t="s">
        <v>1169</v>
      </c>
      <c r="L12" s="102">
        <v>2669019023</v>
      </c>
      <c r="M12" s="108"/>
    </row>
    <row r="13" spans="1:13" ht="78.75">
      <c r="A13" s="228" t="s">
        <v>1136</v>
      </c>
      <c r="B13" s="141" t="s">
        <v>1129</v>
      </c>
      <c r="C13" s="243" t="s">
        <v>1154</v>
      </c>
      <c r="D13" s="143" t="s">
        <v>1131</v>
      </c>
      <c r="E13" s="87" t="s">
        <v>1170</v>
      </c>
      <c r="F13" s="239">
        <v>40.899000000000001</v>
      </c>
      <c r="G13" s="103">
        <v>45888</v>
      </c>
      <c r="H13" s="108"/>
      <c r="I13" s="244" t="s">
        <v>1133</v>
      </c>
      <c r="J13" s="242"/>
      <c r="K13" s="58" t="s">
        <v>1171</v>
      </c>
      <c r="L13" s="102">
        <v>42082866</v>
      </c>
      <c r="M13" s="1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"/>
  <sheetViews>
    <sheetView workbookViewId="0">
      <selection activeCell="C13" sqref="C13"/>
    </sheetView>
  </sheetViews>
  <sheetFormatPr defaultRowHeight="15"/>
  <cols>
    <col min="1" max="1" width="23.5703125" customWidth="1"/>
    <col min="2" max="2" width="12.5703125" customWidth="1"/>
    <col min="3" max="3" width="20.5703125" customWidth="1"/>
    <col min="4" max="4" width="22.28515625" customWidth="1"/>
    <col min="5" max="5" width="20.140625" customWidth="1"/>
    <col min="6" max="6" width="15" customWidth="1"/>
    <col min="7" max="7" width="11.7109375" customWidth="1"/>
    <col min="8" max="8" width="11.28515625" customWidth="1"/>
    <col min="10" max="10" width="34" customWidth="1"/>
    <col min="11" max="11" width="21.42578125" customWidth="1"/>
    <col min="12" max="12" width="14.140625" customWidth="1"/>
    <col min="13" max="13" width="13.85546875" customWidth="1"/>
  </cols>
  <sheetData>
    <row r="1" spans="1:13" ht="63.75">
      <c r="A1" s="16" t="s">
        <v>1</v>
      </c>
      <c r="B1" s="16" t="s">
        <v>2</v>
      </c>
      <c r="C1" s="16" t="s">
        <v>10</v>
      </c>
      <c r="D1" s="16" t="s">
        <v>0</v>
      </c>
      <c r="E1" s="16" t="s">
        <v>11</v>
      </c>
      <c r="F1" s="16" t="s">
        <v>59</v>
      </c>
      <c r="G1" s="16" t="s">
        <v>3</v>
      </c>
      <c r="H1" s="16" t="s">
        <v>4</v>
      </c>
      <c r="I1" s="16" t="s">
        <v>5</v>
      </c>
      <c r="J1" s="16" t="s">
        <v>9</v>
      </c>
      <c r="K1" s="16" t="s">
        <v>7</v>
      </c>
      <c r="L1" s="16" t="s">
        <v>8</v>
      </c>
      <c r="M1" s="35" t="s">
        <v>6</v>
      </c>
    </row>
    <row r="2" spans="1:13" ht="102">
      <c r="A2" s="36" t="s">
        <v>60</v>
      </c>
      <c r="B2" s="37" t="s">
        <v>61</v>
      </c>
      <c r="C2" s="38" t="s">
        <v>62</v>
      </c>
      <c r="D2" s="39" t="s">
        <v>63</v>
      </c>
      <c r="E2" s="39" t="s">
        <v>64</v>
      </c>
      <c r="F2" s="40">
        <v>3680297.6</v>
      </c>
      <c r="G2" s="41">
        <v>45735</v>
      </c>
      <c r="H2" s="41">
        <v>45839</v>
      </c>
      <c r="I2" s="42" t="s">
        <v>65</v>
      </c>
      <c r="J2" s="39" t="s">
        <v>66</v>
      </c>
      <c r="K2" s="42" t="s">
        <v>67</v>
      </c>
      <c r="L2" s="42">
        <v>45489498</v>
      </c>
      <c r="M2" s="42" t="s">
        <v>68</v>
      </c>
    </row>
    <row r="3" spans="1:13" ht="114.75">
      <c r="A3" s="36" t="s">
        <v>60</v>
      </c>
      <c r="B3" s="37" t="s">
        <v>61</v>
      </c>
      <c r="C3" s="38" t="s">
        <v>69</v>
      </c>
      <c r="D3" s="39" t="s">
        <v>70</v>
      </c>
      <c r="E3" s="39" t="s">
        <v>64</v>
      </c>
      <c r="F3" s="40">
        <v>2704929.62</v>
      </c>
      <c r="G3" s="41">
        <v>45741</v>
      </c>
      <c r="H3" s="41">
        <v>45861</v>
      </c>
      <c r="I3" s="42" t="s">
        <v>65</v>
      </c>
      <c r="J3" s="39" t="s">
        <v>71</v>
      </c>
      <c r="K3" s="42" t="s">
        <v>67</v>
      </c>
      <c r="L3" s="42">
        <v>45489498</v>
      </c>
      <c r="M3" s="42" t="s">
        <v>68</v>
      </c>
    </row>
    <row r="4" spans="1:13" ht="102">
      <c r="A4" s="36" t="s">
        <v>60</v>
      </c>
      <c r="B4" s="37" t="s">
        <v>61</v>
      </c>
      <c r="C4" s="38" t="s">
        <v>72</v>
      </c>
      <c r="D4" s="39" t="s">
        <v>73</v>
      </c>
      <c r="E4" s="39" t="s">
        <v>64</v>
      </c>
      <c r="F4" s="40">
        <v>5662410.8300000001</v>
      </c>
      <c r="G4" s="41">
        <v>45846</v>
      </c>
      <c r="H4" s="41">
        <v>45874</v>
      </c>
      <c r="I4" s="42" t="s">
        <v>65</v>
      </c>
      <c r="J4" s="39" t="s">
        <v>74</v>
      </c>
      <c r="K4" s="42" t="s">
        <v>67</v>
      </c>
      <c r="L4" s="42">
        <v>45489498</v>
      </c>
      <c r="M4" s="4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N5" sqref="N5"/>
    </sheetView>
  </sheetViews>
  <sheetFormatPr defaultRowHeight="15"/>
  <cols>
    <col min="1" max="1" width="18.28515625" customWidth="1"/>
    <col min="2" max="2" width="12.42578125" customWidth="1"/>
    <col min="3" max="3" width="17.42578125" customWidth="1"/>
    <col min="4" max="4" width="17" customWidth="1"/>
    <col min="5" max="5" width="34" customWidth="1"/>
    <col min="6" max="6" width="14.7109375" customWidth="1"/>
    <col min="7" max="7" width="16.42578125" customWidth="1"/>
    <col min="8" max="8" width="15.7109375" customWidth="1"/>
    <col min="9" max="9" width="11.7109375" customWidth="1"/>
    <col min="10" max="10" width="25.42578125" customWidth="1"/>
    <col min="11" max="11" width="21.42578125" customWidth="1"/>
    <col min="12" max="12" width="20.42578125" customWidth="1"/>
    <col min="13" max="13" width="15.7109375" customWidth="1"/>
  </cols>
  <sheetData>
    <row r="1" spans="1:13" ht="63.75">
      <c r="A1" s="43" t="s">
        <v>1</v>
      </c>
      <c r="B1" s="44" t="s">
        <v>2</v>
      </c>
      <c r="C1" s="44" t="s">
        <v>10</v>
      </c>
      <c r="D1" s="44" t="s">
        <v>0</v>
      </c>
      <c r="E1" s="44" t="s">
        <v>11</v>
      </c>
      <c r="F1" s="44" t="s">
        <v>59</v>
      </c>
      <c r="G1" s="44" t="s">
        <v>3</v>
      </c>
      <c r="H1" s="44" t="s">
        <v>4</v>
      </c>
      <c r="I1" s="44" t="s">
        <v>5</v>
      </c>
      <c r="J1" s="44" t="s">
        <v>9</v>
      </c>
      <c r="K1" s="44" t="s">
        <v>7</v>
      </c>
      <c r="L1" s="44" t="s">
        <v>8</v>
      </c>
      <c r="M1" s="45" t="s">
        <v>6</v>
      </c>
    </row>
    <row r="2" spans="1:13" ht="87.75" customHeight="1">
      <c r="A2" s="46" t="s">
        <v>75</v>
      </c>
      <c r="B2" s="47" t="s">
        <v>76</v>
      </c>
      <c r="C2" s="48" t="s">
        <v>77</v>
      </c>
      <c r="D2" s="48" t="s">
        <v>78</v>
      </c>
      <c r="E2" s="48" t="s">
        <v>79</v>
      </c>
      <c r="F2" s="49">
        <v>6000000</v>
      </c>
      <c r="G2" s="50">
        <v>45748</v>
      </c>
      <c r="H2" s="50">
        <v>45842</v>
      </c>
      <c r="I2" s="50" t="s">
        <v>80</v>
      </c>
      <c r="J2" s="48" t="s">
        <v>81</v>
      </c>
      <c r="K2" s="48" t="s">
        <v>82</v>
      </c>
      <c r="L2" s="51" t="s">
        <v>83</v>
      </c>
      <c r="M2" s="48" t="s">
        <v>84</v>
      </c>
    </row>
    <row r="3" spans="1:13" ht="63">
      <c r="A3" s="46" t="s">
        <v>75</v>
      </c>
      <c r="B3" s="47" t="s">
        <v>76</v>
      </c>
      <c r="C3" s="48" t="s">
        <v>85</v>
      </c>
      <c r="D3" s="48" t="s">
        <v>86</v>
      </c>
      <c r="E3" s="48" t="s">
        <v>87</v>
      </c>
      <c r="F3" s="49">
        <v>1692768.41</v>
      </c>
      <c r="G3" s="50">
        <v>45684</v>
      </c>
      <c r="H3" s="50">
        <v>45838</v>
      </c>
      <c r="I3" s="50" t="s">
        <v>80</v>
      </c>
      <c r="J3" s="48" t="s">
        <v>88</v>
      </c>
      <c r="K3" s="48" t="s">
        <v>89</v>
      </c>
      <c r="L3" s="51">
        <v>45181537</v>
      </c>
      <c r="M3" s="48" t="s">
        <v>84</v>
      </c>
    </row>
    <row r="4" spans="1:13" ht="90">
      <c r="A4" s="46" t="s">
        <v>75</v>
      </c>
      <c r="B4" s="47" t="s">
        <v>76</v>
      </c>
      <c r="C4" s="48" t="s">
        <v>85</v>
      </c>
      <c r="D4" s="48" t="s">
        <v>86</v>
      </c>
      <c r="E4" s="48" t="s">
        <v>90</v>
      </c>
      <c r="F4" s="49">
        <v>5709520</v>
      </c>
      <c r="G4" s="50">
        <v>45744</v>
      </c>
      <c r="H4" s="50">
        <v>45765</v>
      </c>
      <c r="I4" s="50" t="s">
        <v>80</v>
      </c>
      <c r="J4" s="48" t="s">
        <v>91</v>
      </c>
      <c r="K4" s="48" t="s">
        <v>92</v>
      </c>
      <c r="L4" s="51">
        <v>38406011</v>
      </c>
      <c r="M4" s="48" t="s">
        <v>84</v>
      </c>
    </row>
    <row r="5" spans="1:13" ht="135">
      <c r="A5" s="46" t="s">
        <v>75</v>
      </c>
      <c r="B5" s="47" t="s">
        <v>76</v>
      </c>
      <c r="C5" s="48" t="s">
        <v>85</v>
      </c>
      <c r="D5" s="48" t="s">
        <v>86</v>
      </c>
      <c r="E5" s="48" t="s">
        <v>93</v>
      </c>
      <c r="F5" s="49">
        <v>576667</v>
      </c>
      <c r="G5" s="50">
        <v>45768</v>
      </c>
      <c r="H5" s="50">
        <v>45869</v>
      </c>
      <c r="I5" s="50" t="s">
        <v>80</v>
      </c>
      <c r="J5" s="48" t="s">
        <v>94</v>
      </c>
      <c r="K5" s="48" t="s">
        <v>95</v>
      </c>
      <c r="L5" s="51">
        <v>3112017419</v>
      </c>
      <c r="M5" s="48" t="s">
        <v>84</v>
      </c>
    </row>
    <row r="6" spans="1:13" ht="63">
      <c r="A6" s="46" t="s">
        <v>75</v>
      </c>
      <c r="B6" s="47" t="s">
        <v>76</v>
      </c>
      <c r="C6" s="48" t="s">
        <v>85</v>
      </c>
      <c r="D6" s="48" t="s">
        <v>86</v>
      </c>
      <c r="E6" s="48" t="s">
        <v>96</v>
      </c>
      <c r="F6" s="49">
        <v>2403220</v>
      </c>
      <c r="G6" s="50">
        <v>45793</v>
      </c>
      <c r="H6" s="50">
        <v>45884</v>
      </c>
      <c r="I6" s="50" t="s">
        <v>80</v>
      </c>
      <c r="J6" s="48" t="s">
        <v>97</v>
      </c>
      <c r="K6" s="48" t="s">
        <v>98</v>
      </c>
      <c r="L6" s="51">
        <v>31807524</v>
      </c>
      <c r="M6" s="48" t="s">
        <v>84</v>
      </c>
    </row>
    <row r="7" spans="1:13" ht="63">
      <c r="A7" s="46" t="s">
        <v>75</v>
      </c>
      <c r="B7" s="47" t="s">
        <v>76</v>
      </c>
      <c r="C7" s="48" t="s">
        <v>85</v>
      </c>
      <c r="D7" s="48" t="s">
        <v>99</v>
      </c>
      <c r="E7" s="48" t="s">
        <v>100</v>
      </c>
      <c r="F7" s="49">
        <v>120559</v>
      </c>
      <c r="G7" s="50">
        <v>45855</v>
      </c>
      <c r="H7" s="50">
        <v>45856</v>
      </c>
      <c r="I7" s="50"/>
      <c r="J7" s="48" t="s">
        <v>101</v>
      </c>
      <c r="K7" s="48" t="s">
        <v>102</v>
      </c>
      <c r="L7" s="51">
        <v>39021117</v>
      </c>
      <c r="M7" s="48" t="s">
        <v>103</v>
      </c>
    </row>
    <row r="8" spans="1:13" ht="63">
      <c r="A8" s="46" t="s">
        <v>75</v>
      </c>
      <c r="B8" s="47" t="s">
        <v>76</v>
      </c>
      <c r="C8" s="48" t="s">
        <v>85</v>
      </c>
      <c r="D8" s="48" t="s">
        <v>86</v>
      </c>
      <c r="E8" s="48" t="s">
        <v>104</v>
      </c>
      <c r="F8" s="49">
        <v>850560</v>
      </c>
      <c r="G8" s="50">
        <v>45822</v>
      </c>
      <c r="H8" s="50">
        <v>45884</v>
      </c>
      <c r="I8" s="50" t="s">
        <v>80</v>
      </c>
      <c r="J8" s="48" t="s">
        <v>105</v>
      </c>
      <c r="K8" s="48" t="s">
        <v>106</v>
      </c>
      <c r="L8" s="51">
        <v>3001915688</v>
      </c>
      <c r="M8" s="48" t="s">
        <v>84</v>
      </c>
    </row>
    <row r="9" spans="1:13" ht="75">
      <c r="A9" s="46" t="s">
        <v>75</v>
      </c>
      <c r="B9" s="47" t="s">
        <v>76</v>
      </c>
      <c r="C9" s="48" t="s">
        <v>107</v>
      </c>
      <c r="D9" s="48" t="s">
        <v>108</v>
      </c>
      <c r="E9" s="48" t="s">
        <v>109</v>
      </c>
      <c r="F9" s="49" t="s">
        <v>110</v>
      </c>
      <c r="G9" s="50">
        <v>45754</v>
      </c>
      <c r="H9" s="50">
        <v>46022</v>
      </c>
      <c r="I9" s="50" t="s">
        <v>80</v>
      </c>
      <c r="J9" s="48" t="s">
        <v>111</v>
      </c>
      <c r="K9" s="48" t="s">
        <v>112</v>
      </c>
      <c r="L9" s="51" t="s">
        <v>113</v>
      </c>
      <c r="M9" s="48" t="s">
        <v>84</v>
      </c>
    </row>
    <row r="10" spans="1:13" ht="63">
      <c r="A10" s="46" t="s">
        <v>75</v>
      </c>
      <c r="B10" s="47" t="s">
        <v>76</v>
      </c>
      <c r="C10" s="48" t="s">
        <v>107</v>
      </c>
      <c r="D10" s="48" t="s">
        <v>108</v>
      </c>
      <c r="E10" s="48" t="s">
        <v>114</v>
      </c>
      <c r="F10" s="49" t="s">
        <v>115</v>
      </c>
      <c r="G10" s="50">
        <v>45754</v>
      </c>
      <c r="H10" s="50">
        <v>46022</v>
      </c>
      <c r="I10" s="50" t="s">
        <v>80</v>
      </c>
      <c r="J10" s="48" t="s">
        <v>111</v>
      </c>
      <c r="K10" s="48" t="s">
        <v>112</v>
      </c>
      <c r="L10" s="51" t="s">
        <v>113</v>
      </c>
      <c r="M10" s="48" t="s">
        <v>84</v>
      </c>
    </row>
    <row r="11" spans="1:13" ht="90">
      <c r="A11" s="46" t="s">
        <v>75</v>
      </c>
      <c r="B11" s="47" t="s">
        <v>76</v>
      </c>
      <c r="C11" s="48" t="s">
        <v>107</v>
      </c>
      <c r="D11" s="48" t="s">
        <v>108</v>
      </c>
      <c r="E11" s="48" t="s">
        <v>116</v>
      </c>
      <c r="F11" s="49">
        <v>1547627.67</v>
      </c>
      <c r="G11" s="50">
        <v>45860</v>
      </c>
      <c r="H11" s="50">
        <v>46022</v>
      </c>
      <c r="I11" s="50" t="s">
        <v>80</v>
      </c>
      <c r="J11" s="48" t="s">
        <v>117</v>
      </c>
      <c r="K11" s="48" t="s">
        <v>118</v>
      </c>
      <c r="L11" s="51" t="s">
        <v>119</v>
      </c>
      <c r="M11" s="48" t="s">
        <v>84</v>
      </c>
    </row>
    <row r="12" spans="1:13" ht="78.75">
      <c r="A12" s="46" t="s">
        <v>75</v>
      </c>
      <c r="B12" s="47" t="s">
        <v>76</v>
      </c>
      <c r="C12" s="48" t="s">
        <v>107</v>
      </c>
      <c r="D12" s="48" t="s">
        <v>108</v>
      </c>
      <c r="E12" s="48" t="s">
        <v>120</v>
      </c>
      <c r="F12" s="49">
        <v>223630</v>
      </c>
      <c r="G12" s="50">
        <v>45902</v>
      </c>
      <c r="H12" s="50">
        <v>46022</v>
      </c>
      <c r="I12" s="50" t="s">
        <v>80</v>
      </c>
      <c r="J12" s="48" t="s">
        <v>121</v>
      </c>
      <c r="K12" s="48" t="s">
        <v>122</v>
      </c>
      <c r="L12" s="51" t="s">
        <v>123</v>
      </c>
      <c r="M12" s="48" t="s">
        <v>84</v>
      </c>
    </row>
    <row r="13" spans="1:13" ht="78.75">
      <c r="A13" s="46" t="s">
        <v>75</v>
      </c>
      <c r="B13" s="47" t="s">
        <v>76</v>
      </c>
      <c r="C13" s="48" t="s">
        <v>107</v>
      </c>
      <c r="D13" s="48" t="s">
        <v>108</v>
      </c>
      <c r="E13" s="48" t="s">
        <v>124</v>
      </c>
      <c r="F13" s="49">
        <v>224700</v>
      </c>
      <c r="G13" s="50">
        <v>45902</v>
      </c>
      <c r="H13" s="50">
        <v>46022</v>
      </c>
      <c r="I13" s="50" t="s">
        <v>80</v>
      </c>
      <c r="J13" s="48" t="s">
        <v>121</v>
      </c>
      <c r="K13" s="48" t="s">
        <v>122</v>
      </c>
      <c r="L13" s="51" t="s">
        <v>123</v>
      </c>
      <c r="M13" s="48" t="s">
        <v>84</v>
      </c>
    </row>
    <row r="14" spans="1:13" ht="63">
      <c r="A14" s="46" t="s">
        <v>75</v>
      </c>
      <c r="B14" s="47" t="s">
        <v>76</v>
      </c>
      <c r="C14" s="48" t="s">
        <v>125</v>
      </c>
      <c r="D14" s="48" t="s">
        <v>126</v>
      </c>
      <c r="E14" s="48" t="s">
        <v>127</v>
      </c>
      <c r="F14" s="49">
        <v>479060</v>
      </c>
      <c r="G14" s="50">
        <v>45798</v>
      </c>
      <c r="H14" s="50">
        <v>46022</v>
      </c>
      <c r="I14" s="50" t="s">
        <v>128</v>
      </c>
      <c r="J14" s="48" t="s">
        <v>129</v>
      </c>
      <c r="K14" s="48" t="s">
        <v>130</v>
      </c>
      <c r="L14" s="51">
        <v>38517622</v>
      </c>
      <c r="M14" s="48" t="s">
        <v>84</v>
      </c>
    </row>
    <row r="15" spans="1:13" ht="63">
      <c r="A15" s="46" t="s">
        <v>75</v>
      </c>
      <c r="B15" s="47" t="s">
        <v>76</v>
      </c>
      <c r="C15" s="48" t="s">
        <v>125</v>
      </c>
      <c r="D15" s="48" t="s">
        <v>126</v>
      </c>
      <c r="E15" s="48" t="s">
        <v>131</v>
      </c>
      <c r="F15" s="49">
        <v>2636666.67</v>
      </c>
      <c r="G15" s="50">
        <v>45798</v>
      </c>
      <c r="H15" s="50">
        <v>46022</v>
      </c>
      <c r="I15" s="50" t="s">
        <v>128</v>
      </c>
      <c r="J15" s="48" t="s">
        <v>132</v>
      </c>
      <c r="K15" s="48" t="s">
        <v>133</v>
      </c>
      <c r="L15" s="51">
        <v>38406011</v>
      </c>
      <c r="M15" s="48" t="s">
        <v>84</v>
      </c>
    </row>
    <row r="16" spans="1:13" ht="75">
      <c r="A16" s="46" t="s">
        <v>75</v>
      </c>
      <c r="B16" s="47" t="s">
        <v>76</v>
      </c>
      <c r="C16" s="48" t="s">
        <v>125</v>
      </c>
      <c r="D16" s="48" t="s">
        <v>126</v>
      </c>
      <c r="E16" s="48" t="s">
        <v>134</v>
      </c>
      <c r="F16" s="49">
        <v>97233</v>
      </c>
      <c r="G16" s="50">
        <v>45768</v>
      </c>
      <c r="H16" s="50">
        <v>46022</v>
      </c>
      <c r="I16" s="50" t="s">
        <v>135</v>
      </c>
      <c r="J16" s="48" t="s">
        <v>136</v>
      </c>
      <c r="K16" s="48" t="s">
        <v>137</v>
      </c>
      <c r="L16" s="51">
        <v>41530346</v>
      </c>
      <c r="M16" s="48" t="s">
        <v>138</v>
      </c>
    </row>
    <row r="17" spans="1:13" ht="63">
      <c r="A17" s="46" t="s">
        <v>75</v>
      </c>
      <c r="B17" s="47" t="s">
        <v>76</v>
      </c>
      <c r="C17" s="48" t="s">
        <v>125</v>
      </c>
      <c r="D17" s="48" t="s">
        <v>126</v>
      </c>
      <c r="E17" s="48" t="s">
        <v>139</v>
      </c>
      <c r="F17" s="49">
        <v>3099790</v>
      </c>
      <c r="G17" s="50">
        <v>45870</v>
      </c>
      <c r="H17" s="50">
        <v>46022</v>
      </c>
      <c r="I17" s="50" t="s">
        <v>80</v>
      </c>
      <c r="J17" s="48" t="s">
        <v>140</v>
      </c>
      <c r="K17" s="48" t="s">
        <v>133</v>
      </c>
      <c r="L17" s="51">
        <v>38406011</v>
      </c>
      <c r="M17" s="48" t="s">
        <v>84</v>
      </c>
    </row>
    <row r="18" spans="1:13" ht="63">
      <c r="A18" s="46" t="s">
        <v>75</v>
      </c>
      <c r="B18" s="47" t="s">
        <v>76</v>
      </c>
      <c r="C18" s="48" t="s">
        <v>141</v>
      </c>
      <c r="D18" s="48" t="s">
        <v>142</v>
      </c>
      <c r="E18" s="48" t="s">
        <v>143</v>
      </c>
      <c r="F18" s="49">
        <v>1030000</v>
      </c>
      <c r="G18" s="50">
        <v>45772</v>
      </c>
      <c r="H18" s="50">
        <v>46022</v>
      </c>
      <c r="I18" s="50" t="s">
        <v>80</v>
      </c>
      <c r="J18" s="48" t="s">
        <v>144</v>
      </c>
      <c r="K18" s="48" t="s">
        <v>112</v>
      </c>
      <c r="L18" s="51">
        <v>38406011</v>
      </c>
      <c r="M18" s="48" t="s">
        <v>84</v>
      </c>
    </row>
    <row r="19" spans="1:13" ht="217.5" customHeight="1">
      <c r="A19" s="46" t="s">
        <v>75</v>
      </c>
      <c r="B19" s="47" t="s">
        <v>76</v>
      </c>
      <c r="C19" s="48" t="s">
        <v>141</v>
      </c>
      <c r="D19" s="48" t="s">
        <v>142</v>
      </c>
      <c r="E19" s="48" t="s">
        <v>145</v>
      </c>
      <c r="F19" s="49">
        <v>1829870.67</v>
      </c>
      <c r="G19" s="50">
        <v>45786</v>
      </c>
      <c r="H19" s="50">
        <v>46022</v>
      </c>
      <c r="I19" s="50" t="s">
        <v>80</v>
      </c>
      <c r="J19" s="48" t="s">
        <v>146</v>
      </c>
      <c r="K19" s="48" t="s">
        <v>147</v>
      </c>
      <c r="L19" s="51">
        <v>35255885</v>
      </c>
      <c r="M19" s="48" t="s">
        <v>84</v>
      </c>
    </row>
    <row r="20" spans="1:13" ht="90">
      <c r="A20" s="46" t="s">
        <v>75</v>
      </c>
      <c r="B20" s="47" t="s">
        <v>76</v>
      </c>
      <c r="C20" s="48" t="s">
        <v>141</v>
      </c>
      <c r="D20" s="48" t="s">
        <v>142</v>
      </c>
      <c r="E20" s="48" t="s">
        <v>148</v>
      </c>
      <c r="F20" s="49">
        <v>3020000</v>
      </c>
      <c r="G20" s="50">
        <v>45807</v>
      </c>
      <c r="H20" s="50">
        <v>46022</v>
      </c>
      <c r="I20" s="50" t="s">
        <v>80</v>
      </c>
      <c r="J20" s="48" t="s">
        <v>149</v>
      </c>
      <c r="K20" s="48" t="s">
        <v>150</v>
      </c>
      <c r="L20" s="51">
        <v>41735399</v>
      </c>
      <c r="M20" s="48" t="s">
        <v>84</v>
      </c>
    </row>
    <row r="21" spans="1:13" ht="63">
      <c r="A21" s="46" t="s">
        <v>75</v>
      </c>
      <c r="B21" s="47" t="s">
        <v>76</v>
      </c>
      <c r="C21" s="48" t="s">
        <v>141</v>
      </c>
      <c r="D21" s="48" t="s">
        <v>142</v>
      </c>
      <c r="E21" s="48" t="s">
        <v>151</v>
      </c>
      <c r="F21" s="49">
        <v>1087120</v>
      </c>
      <c r="G21" s="50">
        <v>45867</v>
      </c>
      <c r="H21" s="50">
        <v>46022</v>
      </c>
      <c r="I21" s="50" t="s">
        <v>80</v>
      </c>
      <c r="J21" s="48" t="s">
        <v>152</v>
      </c>
      <c r="K21" s="48" t="s">
        <v>112</v>
      </c>
      <c r="L21" s="51">
        <v>38406011</v>
      </c>
      <c r="M21" s="48" t="s">
        <v>84</v>
      </c>
    </row>
    <row r="22" spans="1:13" ht="63">
      <c r="A22" s="46" t="s">
        <v>75</v>
      </c>
      <c r="B22" s="47" t="s">
        <v>76</v>
      </c>
      <c r="C22" s="48" t="s">
        <v>141</v>
      </c>
      <c r="D22" s="48" t="s">
        <v>142</v>
      </c>
      <c r="E22" s="48" t="s">
        <v>153</v>
      </c>
      <c r="F22" s="49">
        <v>148837</v>
      </c>
      <c r="G22" s="50">
        <v>45922</v>
      </c>
      <c r="H22" s="50">
        <v>46022</v>
      </c>
      <c r="I22" s="50" t="s">
        <v>80</v>
      </c>
      <c r="J22" s="48" t="s">
        <v>154</v>
      </c>
      <c r="K22" s="48" t="s">
        <v>155</v>
      </c>
      <c r="L22" s="51">
        <v>38517622</v>
      </c>
      <c r="M22" s="48" t="s">
        <v>84</v>
      </c>
    </row>
    <row r="23" spans="1:13" ht="63">
      <c r="A23" s="46" t="s">
        <v>75</v>
      </c>
      <c r="B23" s="47" t="s">
        <v>76</v>
      </c>
      <c r="C23" s="48" t="s">
        <v>156</v>
      </c>
      <c r="D23" s="48" t="s">
        <v>157</v>
      </c>
      <c r="E23" s="48" t="s">
        <v>158</v>
      </c>
      <c r="F23" s="49">
        <v>1600000</v>
      </c>
      <c r="G23" s="50">
        <v>45798</v>
      </c>
      <c r="H23" s="50">
        <v>46022</v>
      </c>
      <c r="I23" s="50" t="s">
        <v>80</v>
      </c>
      <c r="J23" s="48" t="s">
        <v>159</v>
      </c>
      <c r="K23" s="48" t="s">
        <v>160</v>
      </c>
      <c r="L23" s="51">
        <v>45047798</v>
      </c>
      <c r="M23" s="48" t="s">
        <v>84</v>
      </c>
    </row>
    <row r="24" spans="1:13" ht="75">
      <c r="A24" s="46" t="s">
        <v>75</v>
      </c>
      <c r="B24" s="47" t="s">
        <v>76</v>
      </c>
      <c r="C24" s="48" t="s">
        <v>156</v>
      </c>
      <c r="D24" s="48" t="s">
        <v>157</v>
      </c>
      <c r="E24" s="48" t="s">
        <v>161</v>
      </c>
      <c r="F24" s="49">
        <v>3099000</v>
      </c>
      <c r="G24" s="50"/>
      <c r="H24" s="50">
        <v>46022</v>
      </c>
      <c r="I24" s="50" t="s">
        <v>80</v>
      </c>
      <c r="J24" s="48" t="s">
        <v>162</v>
      </c>
      <c r="K24" s="48" t="s">
        <v>133</v>
      </c>
      <c r="L24" s="51">
        <v>38406011</v>
      </c>
      <c r="M24" s="48" t="s">
        <v>84</v>
      </c>
    </row>
    <row r="25" spans="1:13" ht="63">
      <c r="A25" s="46" t="s">
        <v>75</v>
      </c>
      <c r="B25" s="47" t="s">
        <v>76</v>
      </c>
      <c r="C25" s="48" t="s">
        <v>156</v>
      </c>
      <c r="D25" s="48" t="s">
        <v>157</v>
      </c>
      <c r="E25" s="48" t="s">
        <v>163</v>
      </c>
      <c r="F25" s="49">
        <v>964926</v>
      </c>
      <c r="G25" s="50">
        <v>45797</v>
      </c>
      <c r="H25" s="50">
        <v>46022</v>
      </c>
      <c r="I25" s="50" t="s">
        <v>80</v>
      </c>
      <c r="J25" s="48" t="s">
        <v>164</v>
      </c>
      <c r="K25" s="48" t="s">
        <v>133</v>
      </c>
      <c r="L25" s="51">
        <v>38406011</v>
      </c>
      <c r="M25" s="48" t="s">
        <v>84</v>
      </c>
    </row>
    <row r="26" spans="1:13" ht="63">
      <c r="A26" s="46" t="s">
        <v>75</v>
      </c>
      <c r="B26" s="47" t="s">
        <v>76</v>
      </c>
      <c r="C26" s="48" t="s">
        <v>156</v>
      </c>
      <c r="D26" s="48" t="s">
        <v>157</v>
      </c>
      <c r="E26" s="48" t="s">
        <v>165</v>
      </c>
      <c r="F26" s="49">
        <v>12000000</v>
      </c>
      <c r="G26" s="50">
        <v>45804</v>
      </c>
      <c r="H26" s="50">
        <v>46022</v>
      </c>
      <c r="I26" s="50" t="s">
        <v>80</v>
      </c>
      <c r="J26" s="48" t="s">
        <v>166</v>
      </c>
      <c r="K26" s="48" t="s">
        <v>167</v>
      </c>
      <c r="L26" s="51">
        <v>32157279</v>
      </c>
      <c r="M26" s="48" t="s">
        <v>84</v>
      </c>
    </row>
    <row r="27" spans="1:13" ht="63">
      <c r="A27" s="46" t="s">
        <v>75</v>
      </c>
      <c r="B27" s="47" t="s">
        <v>76</v>
      </c>
      <c r="C27" s="48" t="s">
        <v>156</v>
      </c>
      <c r="D27" s="48" t="s">
        <v>157</v>
      </c>
      <c r="E27" s="48" t="s">
        <v>168</v>
      </c>
      <c r="F27" s="49">
        <v>1084000</v>
      </c>
      <c r="G27" s="50">
        <v>45894</v>
      </c>
      <c r="H27" s="50" t="s">
        <v>169</v>
      </c>
      <c r="I27" s="50" t="s">
        <v>170</v>
      </c>
      <c r="J27" s="48" t="s">
        <v>171</v>
      </c>
      <c r="K27" s="48" t="s">
        <v>172</v>
      </c>
      <c r="L27" s="51">
        <v>2178912185</v>
      </c>
      <c r="M27" s="48" t="s">
        <v>84</v>
      </c>
    </row>
    <row r="28" spans="1:13" ht="126.75" customHeight="1">
      <c r="A28" s="46" t="s">
        <v>75</v>
      </c>
      <c r="B28" s="47" t="s">
        <v>76</v>
      </c>
      <c r="C28" s="48" t="s">
        <v>173</v>
      </c>
      <c r="D28" s="48" t="s">
        <v>174</v>
      </c>
      <c r="E28" s="48" t="s">
        <v>175</v>
      </c>
      <c r="F28" s="49">
        <v>380000</v>
      </c>
      <c r="G28" s="50" t="s">
        <v>176</v>
      </c>
      <c r="H28" s="50" t="s">
        <v>177</v>
      </c>
      <c r="I28" s="50" t="s">
        <v>80</v>
      </c>
      <c r="J28" s="48" t="s">
        <v>178</v>
      </c>
      <c r="K28" s="48" t="s">
        <v>179</v>
      </c>
      <c r="L28" s="51">
        <v>36257647</v>
      </c>
      <c r="M28" s="48" t="s">
        <v>84</v>
      </c>
    </row>
    <row r="29" spans="1:13" ht="129" customHeight="1">
      <c r="A29" s="46" t="s">
        <v>75</v>
      </c>
      <c r="B29" s="47" t="s">
        <v>76</v>
      </c>
      <c r="C29" s="48" t="s">
        <v>180</v>
      </c>
      <c r="D29" s="48" t="s">
        <v>174</v>
      </c>
      <c r="E29" s="48" t="s">
        <v>181</v>
      </c>
      <c r="F29" s="49" t="s">
        <v>182</v>
      </c>
      <c r="G29" s="50" t="s">
        <v>183</v>
      </c>
      <c r="H29" s="50" t="s">
        <v>177</v>
      </c>
      <c r="I29" s="50" t="s">
        <v>80</v>
      </c>
      <c r="J29" s="48" t="s">
        <v>184</v>
      </c>
      <c r="K29" s="48" t="s">
        <v>185</v>
      </c>
      <c r="L29" s="51">
        <v>42820893</v>
      </c>
      <c r="M29" s="48" t="s">
        <v>84</v>
      </c>
    </row>
    <row r="30" spans="1:13" ht="90">
      <c r="A30" s="46" t="s">
        <v>75</v>
      </c>
      <c r="B30" s="47" t="s">
        <v>76</v>
      </c>
      <c r="C30" s="48" t="s">
        <v>180</v>
      </c>
      <c r="D30" s="48" t="s">
        <v>186</v>
      </c>
      <c r="E30" s="48" t="s">
        <v>187</v>
      </c>
      <c r="F30" s="49">
        <v>3020000</v>
      </c>
      <c r="G30" s="50">
        <v>45841</v>
      </c>
      <c r="H30" s="50">
        <v>46022</v>
      </c>
      <c r="I30" s="50" t="s">
        <v>80</v>
      </c>
      <c r="J30" s="48" t="s">
        <v>188</v>
      </c>
      <c r="K30" s="48" t="s">
        <v>189</v>
      </c>
      <c r="L30" s="51">
        <v>41735399</v>
      </c>
      <c r="M30" s="48" t="s">
        <v>84</v>
      </c>
    </row>
    <row r="31" spans="1:13" ht="63">
      <c r="A31" s="46" t="s">
        <v>75</v>
      </c>
      <c r="B31" s="47" t="s">
        <v>76</v>
      </c>
      <c r="C31" s="48" t="s">
        <v>180</v>
      </c>
      <c r="D31" s="48" t="s">
        <v>190</v>
      </c>
      <c r="E31" s="48" t="s">
        <v>191</v>
      </c>
      <c r="F31" s="49">
        <v>1288052</v>
      </c>
      <c r="G31" s="50">
        <v>45908</v>
      </c>
      <c r="H31" s="50">
        <v>46022</v>
      </c>
      <c r="I31" s="50" t="s">
        <v>80</v>
      </c>
      <c r="J31" s="48" t="s">
        <v>192</v>
      </c>
      <c r="K31" s="48" t="s">
        <v>160</v>
      </c>
      <c r="L31" s="51">
        <v>45047798</v>
      </c>
      <c r="M31" s="48" t="s">
        <v>84</v>
      </c>
    </row>
  </sheetData>
  <hyperlinks>
    <hyperlink ref="J23" r:id="rId1" tooltip="Оголошення в ЦБД" display="https://public-api.prozorro.gov.ua/api/0/tenders/0813426f4e944ebdae44701f81bd4590?opt_pretty=1"/>
    <hyperlink ref="J26" r:id="rId2" tooltip="Оголошення в ЦБД" display="https://public-api.prozorro.gov.ua/api/0/tenders/9c85e8a052274931ba4c6b2eb2ecec11?opt_pretty=1"/>
    <hyperlink ref="J24" r:id="rId3" tooltip="Оголошення в ЦБД" display="https://public-api.prozorro.gov.ua/api/0/tenders/15b84ad7d25748f7b43d2ca688c3d7db?opt_pretty=1"/>
    <hyperlink ref="J25" r:id="rId4" tooltip="Оголошення в ЦБД" display="https://public-api.prozorro.gov.ua/api/0/tenders/15b84ad7d25748f7b43d2ca688c3d7db?opt_pretty=1"/>
    <hyperlink ref="J27" r:id="rId5" tooltip="Оголошення на порталі Уповноваженого органу" display="https://prozorro.gov.ua/tender/UA-2025-08-07-011553-a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"/>
  <sheetViews>
    <sheetView workbookViewId="0">
      <selection activeCell="R4" sqref="R4"/>
    </sheetView>
  </sheetViews>
  <sheetFormatPr defaultRowHeight="15"/>
  <cols>
    <col min="1" max="1" width="16.7109375" style="61" customWidth="1"/>
    <col min="2" max="2" width="11.5703125" style="61" customWidth="1"/>
    <col min="3" max="3" width="28.85546875" style="61" customWidth="1"/>
    <col min="4" max="4" width="18.28515625" style="61" customWidth="1"/>
    <col min="5" max="5" width="14.28515625" style="61" customWidth="1"/>
    <col min="6" max="6" width="14.5703125" style="61" customWidth="1"/>
    <col min="7" max="7" width="13.5703125" style="61" customWidth="1"/>
    <col min="8" max="8" width="13.85546875" style="61" customWidth="1"/>
    <col min="9" max="12" width="9.140625" style="61"/>
    <col min="13" max="13" width="15.42578125" style="61" customWidth="1"/>
    <col min="14" max="16384" width="9.140625" style="61"/>
  </cols>
  <sheetData>
    <row r="1" spans="1:13" ht="51">
      <c r="A1" s="59" t="s">
        <v>1</v>
      </c>
      <c r="B1" s="60" t="s">
        <v>2</v>
      </c>
      <c r="C1" s="60" t="s">
        <v>10</v>
      </c>
      <c r="D1" s="60" t="s">
        <v>0</v>
      </c>
      <c r="E1" s="60" t="s">
        <v>11</v>
      </c>
      <c r="F1" s="60" t="s">
        <v>59</v>
      </c>
      <c r="G1" s="60" t="s">
        <v>3</v>
      </c>
      <c r="H1" s="60" t="s">
        <v>4</v>
      </c>
      <c r="I1" s="60" t="s">
        <v>5</v>
      </c>
      <c r="J1" s="60" t="s">
        <v>9</v>
      </c>
      <c r="K1" s="60" t="s">
        <v>7</v>
      </c>
      <c r="L1" s="60" t="s">
        <v>8</v>
      </c>
      <c r="M1" s="35" t="s">
        <v>6</v>
      </c>
    </row>
    <row r="2" spans="1:13" ht="81" customHeight="1">
      <c r="A2" s="62" t="s">
        <v>193</v>
      </c>
      <c r="B2" s="63" t="s">
        <v>194</v>
      </c>
      <c r="C2" s="62" t="s">
        <v>195</v>
      </c>
      <c r="D2" s="36" t="s">
        <v>196</v>
      </c>
      <c r="E2" s="62" t="s">
        <v>197</v>
      </c>
      <c r="F2" s="64">
        <v>1100</v>
      </c>
      <c r="G2" s="65">
        <v>45901</v>
      </c>
      <c r="H2" s="65">
        <v>45962</v>
      </c>
      <c r="I2" s="66" t="s">
        <v>65</v>
      </c>
      <c r="J2" s="67"/>
      <c r="K2" s="67"/>
      <c r="L2" s="67"/>
      <c r="M2" s="62" t="s">
        <v>198</v>
      </c>
    </row>
    <row r="3" spans="1:13" ht="76.5">
      <c r="A3" s="62" t="s">
        <v>193</v>
      </c>
      <c r="B3" s="63" t="s">
        <v>194</v>
      </c>
      <c r="C3" s="62" t="s">
        <v>199</v>
      </c>
      <c r="D3" s="36" t="s">
        <v>200</v>
      </c>
      <c r="E3" s="62" t="s">
        <v>201</v>
      </c>
      <c r="F3" s="64">
        <v>2180</v>
      </c>
      <c r="G3" s="65">
        <v>45901</v>
      </c>
      <c r="H3" s="65">
        <v>45962</v>
      </c>
      <c r="I3" s="66" t="s">
        <v>65</v>
      </c>
      <c r="J3" s="67"/>
      <c r="K3" s="67"/>
      <c r="L3" s="67"/>
      <c r="M3" s="62" t="s">
        <v>198</v>
      </c>
    </row>
    <row r="4" spans="1:13" ht="102">
      <c r="A4" s="62" t="s">
        <v>193</v>
      </c>
      <c r="B4" s="63" t="s">
        <v>194</v>
      </c>
      <c r="C4" s="62" t="s">
        <v>202</v>
      </c>
      <c r="D4" s="36" t="s">
        <v>203</v>
      </c>
      <c r="E4" s="62" t="s">
        <v>204</v>
      </c>
      <c r="F4" s="64">
        <v>2325</v>
      </c>
      <c r="G4" s="65">
        <v>45901</v>
      </c>
      <c r="H4" s="65">
        <v>45962</v>
      </c>
      <c r="I4" s="66" t="s">
        <v>65</v>
      </c>
      <c r="J4" s="67"/>
      <c r="K4" s="67"/>
      <c r="L4" s="67"/>
      <c r="M4" s="62" t="s">
        <v>198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09"/>
  <sheetViews>
    <sheetView zoomScale="80" zoomScaleNormal="80" workbookViewId="0">
      <selection activeCell="C90" sqref="C90"/>
    </sheetView>
  </sheetViews>
  <sheetFormatPr defaultRowHeight="15"/>
  <cols>
    <col min="1" max="1" width="24.5703125" style="61" customWidth="1"/>
    <col min="2" max="2" width="12.5703125" style="61" customWidth="1"/>
    <col min="3" max="3" width="49.85546875" style="61" customWidth="1"/>
    <col min="4" max="4" width="20.5703125" style="61" customWidth="1"/>
    <col min="5" max="5" width="25.5703125" style="61" customWidth="1"/>
    <col min="6" max="6" width="16.85546875" style="61" customWidth="1"/>
    <col min="7" max="7" width="13.7109375" style="61" customWidth="1"/>
    <col min="8" max="8" width="15.7109375" style="61" customWidth="1"/>
    <col min="9" max="9" width="9.140625" style="61"/>
    <col min="10" max="10" width="30" style="61" customWidth="1"/>
    <col min="11" max="11" width="19.28515625" style="61" customWidth="1"/>
    <col min="12" max="12" width="14.7109375" style="61" customWidth="1"/>
    <col min="13" max="13" width="14" style="61" customWidth="1"/>
    <col min="14" max="16384" width="9.140625" style="61"/>
  </cols>
  <sheetData>
    <row r="1" spans="1:13" ht="51">
      <c r="A1" s="59" t="s">
        <v>1</v>
      </c>
      <c r="B1" s="60" t="s">
        <v>2</v>
      </c>
      <c r="C1" s="60" t="s">
        <v>10</v>
      </c>
      <c r="D1" s="68" t="s">
        <v>0</v>
      </c>
      <c r="E1" s="60" t="s">
        <v>11</v>
      </c>
      <c r="F1" s="60" t="s">
        <v>59</v>
      </c>
      <c r="G1" s="60" t="s">
        <v>3</v>
      </c>
      <c r="H1" s="60" t="s">
        <v>4</v>
      </c>
      <c r="I1" s="60" t="s">
        <v>5</v>
      </c>
      <c r="J1" s="60" t="s">
        <v>9</v>
      </c>
      <c r="K1" s="60" t="s">
        <v>7</v>
      </c>
      <c r="L1" s="60" t="s">
        <v>8</v>
      </c>
      <c r="M1" s="35" t="s">
        <v>6</v>
      </c>
    </row>
    <row r="2" spans="1:13" ht="78.75">
      <c r="A2" s="69" t="s">
        <v>205</v>
      </c>
      <c r="B2" s="69">
        <v>41271134</v>
      </c>
      <c r="C2" s="69" t="s">
        <v>206</v>
      </c>
      <c r="D2" s="70" t="s">
        <v>207</v>
      </c>
      <c r="E2" s="69" t="s">
        <v>208</v>
      </c>
      <c r="F2" s="71">
        <v>9827862.4700000007</v>
      </c>
      <c r="G2" s="72">
        <v>45700</v>
      </c>
      <c r="H2" s="72">
        <v>46054</v>
      </c>
      <c r="I2" s="69">
        <v>10</v>
      </c>
      <c r="J2" s="69" t="s">
        <v>209</v>
      </c>
      <c r="K2" s="69" t="s">
        <v>210</v>
      </c>
      <c r="L2" s="69">
        <v>41703152</v>
      </c>
      <c r="M2" s="69" t="s">
        <v>68</v>
      </c>
    </row>
    <row r="3" spans="1:13" ht="90">
      <c r="A3" s="69" t="s">
        <v>205</v>
      </c>
      <c r="B3" s="69">
        <v>41271134</v>
      </c>
      <c r="C3" s="69" t="s">
        <v>211</v>
      </c>
      <c r="D3" s="70" t="s">
        <v>212</v>
      </c>
      <c r="E3" s="73" t="s">
        <v>213</v>
      </c>
      <c r="F3" s="74" t="s">
        <v>214</v>
      </c>
      <c r="G3" s="74" t="s">
        <v>215</v>
      </c>
      <c r="H3" s="72">
        <v>46022</v>
      </c>
      <c r="I3" s="69"/>
      <c r="J3" s="69" t="s">
        <v>216</v>
      </c>
      <c r="K3" s="69" t="s">
        <v>217</v>
      </c>
      <c r="L3" s="69">
        <v>24797380</v>
      </c>
      <c r="M3" s="69" t="s">
        <v>218</v>
      </c>
    </row>
    <row r="4" spans="1:13" ht="78.75">
      <c r="A4" s="69" t="s">
        <v>205</v>
      </c>
      <c r="B4" s="69">
        <v>41271134</v>
      </c>
      <c r="C4" s="69" t="s">
        <v>219</v>
      </c>
      <c r="D4" s="70" t="s">
        <v>220</v>
      </c>
      <c r="E4" s="73" t="s">
        <v>221</v>
      </c>
      <c r="F4" s="75">
        <v>12296654.99</v>
      </c>
      <c r="G4" s="76">
        <v>45658</v>
      </c>
      <c r="H4" s="72">
        <v>46022</v>
      </c>
      <c r="I4" s="69">
        <v>10</v>
      </c>
      <c r="J4" s="69" t="s">
        <v>222</v>
      </c>
      <c r="K4" s="69" t="s">
        <v>223</v>
      </c>
      <c r="L4" s="69">
        <v>33969521</v>
      </c>
      <c r="M4" s="69" t="s">
        <v>68</v>
      </c>
    </row>
    <row r="5" spans="1:13" ht="94.5">
      <c r="A5" s="69" t="s">
        <v>205</v>
      </c>
      <c r="B5" s="69">
        <v>41271134</v>
      </c>
      <c r="C5" s="69" t="s">
        <v>224</v>
      </c>
      <c r="D5" s="70" t="s">
        <v>225</v>
      </c>
      <c r="E5" s="69" t="s">
        <v>226</v>
      </c>
      <c r="F5" s="69" t="s">
        <v>227</v>
      </c>
      <c r="G5" s="72">
        <v>45674</v>
      </c>
      <c r="H5" s="72">
        <v>45747</v>
      </c>
      <c r="I5" s="69"/>
      <c r="J5" s="69" t="s">
        <v>228</v>
      </c>
      <c r="K5" s="69" t="s">
        <v>229</v>
      </c>
      <c r="L5" s="69">
        <v>2107801811</v>
      </c>
      <c r="M5" s="69" t="s">
        <v>218</v>
      </c>
    </row>
    <row r="6" spans="1:13" ht="110.25">
      <c r="A6" s="69" t="s">
        <v>205</v>
      </c>
      <c r="B6" s="69">
        <v>41271134</v>
      </c>
      <c r="C6" s="69" t="s">
        <v>230</v>
      </c>
      <c r="D6" s="70" t="s">
        <v>231</v>
      </c>
      <c r="E6" s="69" t="s">
        <v>226</v>
      </c>
      <c r="F6" s="69" t="s">
        <v>232</v>
      </c>
      <c r="G6" s="72">
        <v>45674</v>
      </c>
      <c r="H6" s="72">
        <v>45747</v>
      </c>
      <c r="I6" s="69"/>
      <c r="J6" s="69" t="s">
        <v>233</v>
      </c>
      <c r="K6" s="69" t="s">
        <v>229</v>
      </c>
      <c r="L6" s="69">
        <v>2107801811</v>
      </c>
      <c r="M6" s="69" t="s">
        <v>218</v>
      </c>
    </row>
    <row r="7" spans="1:13" ht="110.25">
      <c r="A7" s="69" t="s">
        <v>205</v>
      </c>
      <c r="B7" s="69">
        <v>41271134</v>
      </c>
      <c r="C7" s="69" t="s">
        <v>234</v>
      </c>
      <c r="D7" s="70" t="s">
        <v>231</v>
      </c>
      <c r="E7" s="69" t="s">
        <v>235</v>
      </c>
      <c r="F7" s="73" t="s">
        <v>236</v>
      </c>
      <c r="G7" s="72">
        <v>45674</v>
      </c>
      <c r="H7" s="77">
        <v>45960</v>
      </c>
      <c r="I7" s="69"/>
      <c r="J7" s="69" t="s">
        <v>237</v>
      </c>
      <c r="K7" s="69" t="s">
        <v>238</v>
      </c>
      <c r="L7" s="69">
        <v>3406900294</v>
      </c>
      <c r="M7" s="69" t="s">
        <v>218</v>
      </c>
    </row>
    <row r="8" spans="1:13" ht="94.5">
      <c r="A8" s="69" t="s">
        <v>205</v>
      </c>
      <c r="B8" s="69">
        <v>41271134</v>
      </c>
      <c r="C8" s="69" t="s">
        <v>239</v>
      </c>
      <c r="D8" s="70" t="s">
        <v>240</v>
      </c>
      <c r="E8" s="69" t="s">
        <v>241</v>
      </c>
      <c r="F8" s="73" t="s">
        <v>242</v>
      </c>
      <c r="G8" s="72">
        <v>45674</v>
      </c>
      <c r="H8" s="77">
        <v>46063</v>
      </c>
      <c r="I8" s="69"/>
      <c r="J8" s="69" t="s">
        <v>243</v>
      </c>
      <c r="K8" s="69" t="s">
        <v>244</v>
      </c>
      <c r="L8" s="69">
        <v>3119208697</v>
      </c>
      <c r="M8" s="69" t="s">
        <v>218</v>
      </c>
    </row>
    <row r="9" spans="1:13" ht="110.25">
      <c r="A9" s="69" t="s">
        <v>205</v>
      </c>
      <c r="B9" s="69">
        <v>41271134</v>
      </c>
      <c r="C9" s="69" t="s">
        <v>245</v>
      </c>
      <c r="D9" s="70" t="s">
        <v>246</v>
      </c>
      <c r="E9" s="69" t="s">
        <v>247</v>
      </c>
      <c r="F9" s="73" t="s">
        <v>248</v>
      </c>
      <c r="G9" s="77">
        <v>45678</v>
      </c>
      <c r="H9" s="77">
        <v>45710</v>
      </c>
      <c r="I9" s="77"/>
      <c r="J9" s="69" t="s">
        <v>249</v>
      </c>
      <c r="K9" s="69" t="s">
        <v>250</v>
      </c>
      <c r="L9" s="69">
        <v>3100902897</v>
      </c>
      <c r="M9" s="69" t="s">
        <v>218</v>
      </c>
    </row>
    <row r="10" spans="1:13" ht="204.75">
      <c r="A10" s="69" t="s">
        <v>205</v>
      </c>
      <c r="B10" s="69">
        <v>41271134</v>
      </c>
      <c r="C10" s="69" t="s">
        <v>251</v>
      </c>
      <c r="D10" s="70" t="s">
        <v>252</v>
      </c>
      <c r="E10" s="69" t="s">
        <v>253</v>
      </c>
      <c r="F10" s="74" t="s">
        <v>254</v>
      </c>
      <c r="G10" s="72">
        <v>45688</v>
      </c>
      <c r="H10" s="72">
        <v>45747</v>
      </c>
      <c r="I10" s="69"/>
      <c r="J10" s="69" t="s">
        <v>255</v>
      </c>
      <c r="K10" s="78" t="s">
        <v>256</v>
      </c>
      <c r="L10" s="69">
        <v>2869702719</v>
      </c>
      <c r="M10" s="69" t="s">
        <v>218</v>
      </c>
    </row>
    <row r="11" spans="1:13" ht="94.5">
      <c r="A11" s="69" t="s">
        <v>205</v>
      </c>
      <c r="B11" s="69">
        <v>41271134</v>
      </c>
      <c r="C11" s="69" t="s">
        <v>257</v>
      </c>
      <c r="D11" s="70" t="s">
        <v>258</v>
      </c>
      <c r="E11" s="69" t="s">
        <v>259</v>
      </c>
      <c r="F11" s="73" t="s">
        <v>260</v>
      </c>
      <c r="G11" s="72">
        <v>45702</v>
      </c>
      <c r="H11" s="77">
        <v>45733</v>
      </c>
      <c r="I11" s="69"/>
      <c r="J11" s="69" t="s">
        <v>261</v>
      </c>
      <c r="K11" s="69" t="s">
        <v>262</v>
      </c>
      <c r="L11" s="69">
        <v>45331594</v>
      </c>
      <c r="M11" s="69" t="s">
        <v>218</v>
      </c>
    </row>
    <row r="12" spans="1:13" ht="110.25">
      <c r="A12" s="69" t="s">
        <v>205</v>
      </c>
      <c r="B12" s="69">
        <v>41271134</v>
      </c>
      <c r="C12" s="69" t="s">
        <v>263</v>
      </c>
      <c r="D12" s="70" t="s">
        <v>264</v>
      </c>
      <c r="E12" s="69" t="s">
        <v>265</v>
      </c>
      <c r="F12" s="73" t="s">
        <v>266</v>
      </c>
      <c r="G12" s="72">
        <v>45706</v>
      </c>
      <c r="H12" s="77">
        <v>45719</v>
      </c>
      <c r="I12" s="69"/>
      <c r="J12" s="69" t="s">
        <v>267</v>
      </c>
      <c r="K12" s="69" t="s">
        <v>268</v>
      </c>
      <c r="L12" s="69">
        <v>31448144</v>
      </c>
      <c r="M12" s="69" t="s">
        <v>218</v>
      </c>
    </row>
    <row r="13" spans="1:13" ht="110.25">
      <c r="A13" s="69" t="s">
        <v>205</v>
      </c>
      <c r="B13" s="69">
        <v>41271134</v>
      </c>
      <c r="C13" s="69" t="s">
        <v>269</v>
      </c>
      <c r="D13" s="70" t="s">
        <v>270</v>
      </c>
      <c r="E13" s="69" t="s">
        <v>271</v>
      </c>
      <c r="F13" s="73" t="s">
        <v>266</v>
      </c>
      <c r="G13" s="72">
        <v>45706</v>
      </c>
      <c r="H13" s="77">
        <v>45719</v>
      </c>
      <c r="I13" s="69"/>
      <c r="J13" s="69" t="s">
        <v>272</v>
      </c>
      <c r="K13" s="69" t="s">
        <v>268</v>
      </c>
      <c r="L13" s="69">
        <v>31448144</v>
      </c>
      <c r="M13" s="69" t="s">
        <v>218</v>
      </c>
    </row>
    <row r="14" spans="1:13" ht="110.25">
      <c r="A14" s="69" t="s">
        <v>205</v>
      </c>
      <c r="B14" s="69">
        <v>41271134</v>
      </c>
      <c r="C14" s="69" t="s">
        <v>273</v>
      </c>
      <c r="D14" s="70" t="s">
        <v>274</v>
      </c>
      <c r="E14" s="69" t="s">
        <v>271</v>
      </c>
      <c r="F14" s="73" t="s">
        <v>266</v>
      </c>
      <c r="G14" s="72">
        <v>45706</v>
      </c>
      <c r="H14" s="77">
        <v>45719</v>
      </c>
      <c r="I14" s="69"/>
      <c r="J14" s="69"/>
      <c r="K14" s="69" t="s">
        <v>268</v>
      </c>
      <c r="L14" s="69">
        <v>31448144</v>
      </c>
      <c r="M14" s="69" t="s">
        <v>218</v>
      </c>
    </row>
    <row r="15" spans="1:13" ht="126">
      <c r="A15" s="69" t="s">
        <v>205</v>
      </c>
      <c r="B15" s="69">
        <v>41271134</v>
      </c>
      <c r="C15" s="69" t="s">
        <v>275</v>
      </c>
      <c r="D15" s="70" t="s">
        <v>276</v>
      </c>
      <c r="E15" s="69" t="s">
        <v>277</v>
      </c>
      <c r="F15" s="73" t="s">
        <v>266</v>
      </c>
      <c r="G15" s="72">
        <v>45706</v>
      </c>
      <c r="H15" s="77">
        <v>45719</v>
      </c>
      <c r="I15" s="69"/>
      <c r="J15" s="69" t="s">
        <v>278</v>
      </c>
      <c r="K15" s="69" t="s">
        <v>268</v>
      </c>
      <c r="L15" s="69">
        <v>31448144</v>
      </c>
      <c r="M15" s="69" t="s">
        <v>218</v>
      </c>
    </row>
    <row r="16" spans="1:13" ht="110.25">
      <c r="A16" s="69" t="s">
        <v>205</v>
      </c>
      <c r="B16" s="69">
        <v>41271134</v>
      </c>
      <c r="C16" s="69" t="s">
        <v>279</v>
      </c>
      <c r="D16" s="70" t="s">
        <v>280</v>
      </c>
      <c r="E16" s="69" t="s">
        <v>265</v>
      </c>
      <c r="F16" s="73" t="s">
        <v>266</v>
      </c>
      <c r="G16" s="72">
        <v>45706</v>
      </c>
      <c r="H16" s="77">
        <v>45719</v>
      </c>
      <c r="I16" s="69"/>
      <c r="J16" s="69" t="s">
        <v>281</v>
      </c>
      <c r="K16" s="69" t="s">
        <v>268</v>
      </c>
      <c r="L16" s="69">
        <v>31448144</v>
      </c>
      <c r="M16" s="69" t="s">
        <v>218</v>
      </c>
    </row>
    <row r="17" spans="1:13" ht="110.25">
      <c r="A17" s="69" t="s">
        <v>205</v>
      </c>
      <c r="B17" s="69">
        <v>41271134</v>
      </c>
      <c r="C17" s="69" t="s">
        <v>282</v>
      </c>
      <c r="D17" s="70" t="s">
        <v>283</v>
      </c>
      <c r="E17" s="69" t="s">
        <v>284</v>
      </c>
      <c r="F17" s="73" t="s">
        <v>285</v>
      </c>
      <c r="G17" s="72">
        <v>45706</v>
      </c>
      <c r="H17" s="77">
        <v>45777</v>
      </c>
      <c r="I17" s="69"/>
      <c r="J17" s="69" t="s">
        <v>286</v>
      </c>
      <c r="K17" s="69" t="s">
        <v>287</v>
      </c>
      <c r="L17" s="69">
        <v>2692418534</v>
      </c>
      <c r="M17" s="69" t="s">
        <v>218</v>
      </c>
    </row>
    <row r="18" spans="1:13" ht="110.25">
      <c r="A18" s="69" t="s">
        <v>205</v>
      </c>
      <c r="B18" s="69">
        <v>41271134</v>
      </c>
      <c r="C18" s="69" t="s">
        <v>288</v>
      </c>
      <c r="D18" s="70" t="s">
        <v>289</v>
      </c>
      <c r="E18" s="69" t="s">
        <v>290</v>
      </c>
      <c r="F18" s="73" t="s">
        <v>291</v>
      </c>
      <c r="G18" s="72">
        <v>45706</v>
      </c>
      <c r="H18" s="77">
        <v>45761</v>
      </c>
      <c r="I18" s="69"/>
      <c r="J18" s="69" t="s">
        <v>292</v>
      </c>
      <c r="K18" s="69" t="s">
        <v>293</v>
      </c>
      <c r="L18" s="69">
        <v>13857245</v>
      </c>
      <c r="M18" s="69" t="s">
        <v>218</v>
      </c>
    </row>
    <row r="19" spans="1:13" ht="141.75">
      <c r="A19" s="69" t="s">
        <v>205</v>
      </c>
      <c r="B19" s="69">
        <v>41271134</v>
      </c>
      <c r="C19" s="69" t="s">
        <v>294</v>
      </c>
      <c r="D19" s="70" t="s">
        <v>295</v>
      </c>
      <c r="E19" s="69" t="s">
        <v>296</v>
      </c>
      <c r="F19" s="73" t="s">
        <v>297</v>
      </c>
      <c r="G19" s="72">
        <v>45706</v>
      </c>
      <c r="H19" s="77">
        <v>46054</v>
      </c>
      <c r="I19" s="69"/>
      <c r="J19" s="69" t="s">
        <v>298</v>
      </c>
      <c r="K19" s="69" t="s">
        <v>299</v>
      </c>
      <c r="L19" s="69">
        <v>38457747</v>
      </c>
      <c r="M19" s="69" t="s">
        <v>218</v>
      </c>
    </row>
    <row r="20" spans="1:13" ht="157.5">
      <c r="A20" s="69" t="s">
        <v>205</v>
      </c>
      <c r="B20" s="69">
        <v>41271134</v>
      </c>
      <c r="C20" s="69" t="s">
        <v>294</v>
      </c>
      <c r="D20" s="70" t="s">
        <v>295</v>
      </c>
      <c r="E20" s="79" t="s">
        <v>300</v>
      </c>
      <c r="F20" s="73" t="s">
        <v>301</v>
      </c>
      <c r="G20" s="72">
        <v>45706</v>
      </c>
      <c r="H20" s="77">
        <v>46054</v>
      </c>
      <c r="I20" s="69"/>
      <c r="J20" s="69" t="s">
        <v>302</v>
      </c>
      <c r="K20" s="69" t="s">
        <v>303</v>
      </c>
      <c r="L20" s="69">
        <v>24947603</v>
      </c>
      <c r="M20" s="69" t="s">
        <v>218</v>
      </c>
    </row>
    <row r="21" spans="1:13" ht="78.75">
      <c r="A21" s="69" t="s">
        <v>205</v>
      </c>
      <c r="B21" s="69">
        <v>41271134</v>
      </c>
      <c r="C21" s="69" t="s">
        <v>304</v>
      </c>
      <c r="D21" s="70" t="s">
        <v>305</v>
      </c>
      <c r="E21" s="69" t="s">
        <v>306</v>
      </c>
      <c r="F21" s="73" t="s">
        <v>307</v>
      </c>
      <c r="G21" s="72">
        <v>45706</v>
      </c>
      <c r="H21" s="77">
        <v>45761</v>
      </c>
      <c r="I21" s="69"/>
      <c r="J21" s="69" t="s">
        <v>308</v>
      </c>
      <c r="K21" s="69" t="s">
        <v>309</v>
      </c>
      <c r="L21" s="69">
        <v>42655189</v>
      </c>
      <c r="M21" s="69" t="s">
        <v>218</v>
      </c>
    </row>
    <row r="22" spans="1:13" ht="78.75">
      <c r="A22" s="69" t="s">
        <v>205</v>
      </c>
      <c r="B22" s="69">
        <v>41271134</v>
      </c>
      <c r="C22" s="69" t="s">
        <v>310</v>
      </c>
      <c r="D22" s="70" t="s">
        <v>311</v>
      </c>
      <c r="E22" s="69" t="s">
        <v>306</v>
      </c>
      <c r="F22" s="73" t="s">
        <v>312</v>
      </c>
      <c r="G22" s="72">
        <v>45716</v>
      </c>
      <c r="H22" s="77">
        <v>45761</v>
      </c>
      <c r="I22" s="69"/>
      <c r="J22" s="69" t="s">
        <v>313</v>
      </c>
      <c r="K22" s="69" t="s">
        <v>314</v>
      </c>
      <c r="L22" s="69">
        <v>44386920</v>
      </c>
      <c r="M22" s="69" t="s">
        <v>218</v>
      </c>
    </row>
    <row r="23" spans="1:13" ht="94.5">
      <c r="A23" s="69" t="s">
        <v>205</v>
      </c>
      <c r="B23" s="69">
        <v>41271134</v>
      </c>
      <c r="C23" s="69" t="s">
        <v>315</v>
      </c>
      <c r="D23" s="70" t="s">
        <v>316</v>
      </c>
      <c r="E23" s="69" t="s">
        <v>306</v>
      </c>
      <c r="F23" s="73" t="s">
        <v>317</v>
      </c>
      <c r="G23" s="72">
        <v>45716</v>
      </c>
      <c r="H23" s="77">
        <v>45761</v>
      </c>
      <c r="I23" s="69"/>
      <c r="J23" s="69" t="s">
        <v>318</v>
      </c>
      <c r="K23" s="69" t="s">
        <v>314</v>
      </c>
      <c r="L23" s="69">
        <v>44386920</v>
      </c>
      <c r="M23" s="69" t="s">
        <v>218</v>
      </c>
    </row>
    <row r="24" spans="1:13" ht="78.75">
      <c r="A24" s="69" t="s">
        <v>205</v>
      </c>
      <c r="B24" s="69">
        <v>41271134</v>
      </c>
      <c r="C24" s="69" t="s">
        <v>319</v>
      </c>
      <c r="D24" s="70" t="s">
        <v>320</v>
      </c>
      <c r="E24" s="69" t="s">
        <v>300</v>
      </c>
      <c r="F24" s="73" t="s">
        <v>321</v>
      </c>
      <c r="G24" s="72">
        <v>45716</v>
      </c>
      <c r="H24" s="77">
        <v>46054</v>
      </c>
      <c r="I24" s="69"/>
      <c r="J24" s="69" t="s">
        <v>322</v>
      </c>
      <c r="K24" s="69" t="s">
        <v>217</v>
      </c>
      <c r="L24" s="69">
        <v>24797380</v>
      </c>
      <c r="M24" s="69" t="s">
        <v>218</v>
      </c>
    </row>
    <row r="25" spans="1:13" ht="141.75">
      <c r="A25" s="69" t="s">
        <v>205</v>
      </c>
      <c r="B25" s="69">
        <v>41271134</v>
      </c>
      <c r="C25" s="69" t="s">
        <v>323</v>
      </c>
      <c r="D25" s="70" t="s">
        <v>320</v>
      </c>
      <c r="E25" s="69" t="s">
        <v>324</v>
      </c>
      <c r="F25" s="69" t="s">
        <v>325</v>
      </c>
      <c r="G25" s="72">
        <v>45716</v>
      </c>
      <c r="H25" s="72">
        <v>46054</v>
      </c>
      <c r="I25" s="69"/>
      <c r="J25" s="69" t="s">
        <v>326</v>
      </c>
      <c r="K25" s="69" t="s">
        <v>299</v>
      </c>
      <c r="L25" s="69">
        <v>38457747</v>
      </c>
      <c r="M25" s="69" t="s">
        <v>218</v>
      </c>
    </row>
    <row r="26" spans="1:13" ht="78.75">
      <c r="A26" s="69" t="s">
        <v>205</v>
      </c>
      <c r="B26" s="69">
        <v>41271134</v>
      </c>
      <c r="C26" s="69" t="s">
        <v>327</v>
      </c>
      <c r="D26" s="80" t="s">
        <v>328</v>
      </c>
      <c r="E26" s="69" t="s">
        <v>306</v>
      </c>
      <c r="F26" s="73" t="s">
        <v>329</v>
      </c>
      <c r="G26" s="72">
        <v>45720</v>
      </c>
      <c r="H26" s="77">
        <v>45761</v>
      </c>
      <c r="I26" s="73"/>
      <c r="J26" s="73" t="s">
        <v>330</v>
      </c>
      <c r="K26" s="69" t="s">
        <v>314</v>
      </c>
      <c r="L26" s="69">
        <v>44386920</v>
      </c>
      <c r="M26" s="69" t="s">
        <v>218</v>
      </c>
    </row>
    <row r="27" spans="1:13" ht="141.75">
      <c r="A27" s="69" t="s">
        <v>205</v>
      </c>
      <c r="B27" s="69">
        <v>41271134</v>
      </c>
      <c r="C27" s="69" t="s">
        <v>331</v>
      </c>
      <c r="D27" s="70" t="s">
        <v>332</v>
      </c>
      <c r="E27" s="69" t="s">
        <v>324</v>
      </c>
      <c r="F27" s="73" t="s">
        <v>333</v>
      </c>
      <c r="G27" s="72">
        <v>45722</v>
      </c>
      <c r="H27" s="77">
        <v>46022</v>
      </c>
      <c r="I27" s="73"/>
      <c r="J27" s="73" t="s">
        <v>334</v>
      </c>
      <c r="K27" s="69" t="s">
        <v>299</v>
      </c>
      <c r="L27" s="73">
        <v>38457747</v>
      </c>
      <c r="M27" s="69" t="s">
        <v>218</v>
      </c>
    </row>
    <row r="28" spans="1:13" ht="94.5">
      <c r="A28" s="69" t="s">
        <v>205</v>
      </c>
      <c r="B28" s="69">
        <v>41271134</v>
      </c>
      <c r="C28" s="69" t="s">
        <v>335</v>
      </c>
      <c r="D28" s="70" t="s">
        <v>336</v>
      </c>
      <c r="E28" s="69" t="s">
        <v>306</v>
      </c>
      <c r="F28" s="73" t="s">
        <v>337</v>
      </c>
      <c r="G28" s="72">
        <v>45722</v>
      </c>
      <c r="H28" s="77">
        <v>45777</v>
      </c>
      <c r="I28" s="73"/>
      <c r="J28" s="73" t="s">
        <v>338</v>
      </c>
      <c r="K28" s="69" t="s">
        <v>314</v>
      </c>
      <c r="L28" s="73">
        <v>44386920</v>
      </c>
      <c r="M28" s="69" t="s">
        <v>218</v>
      </c>
    </row>
    <row r="29" spans="1:13" ht="94.5">
      <c r="A29" s="69" t="s">
        <v>205</v>
      </c>
      <c r="B29" s="69">
        <v>41271134</v>
      </c>
      <c r="C29" s="69" t="s">
        <v>339</v>
      </c>
      <c r="D29" s="70" t="s">
        <v>340</v>
      </c>
      <c r="E29" s="69" t="s">
        <v>306</v>
      </c>
      <c r="F29" s="73" t="s">
        <v>341</v>
      </c>
      <c r="G29" s="72">
        <v>45722</v>
      </c>
      <c r="H29" s="77">
        <v>45777</v>
      </c>
      <c r="I29" s="73"/>
      <c r="J29" s="73" t="s">
        <v>342</v>
      </c>
      <c r="K29" s="69" t="s">
        <v>314</v>
      </c>
      <c r="L29" s="73">
        <v>44386920</v>
      </c>
      <c r="M29" s="69" t="s">
        <v>218</v>
      </c>
    </row>
    <row r="30" spans="1:13" ht="94.5">
      <c r="A30" s="69" t="s">
        <v>205</v>
      </c>
      <c r="B30" s="69">
        <v>41271134</v>
      </c>
      <c r="C30" s="69" t="s">
        <v>343</v>
      </c>
      <c r="D30" s="70" t="s">
        <v>344</v>
      </c>
      <c r="E30" s="69" t="s">
        <v>306</v>
      </c>
      <c r="F30" s="73" t="s">
        <v>345</v>
      </c>
      <c r="G30" s="72">
        <v>45722</v>
      </c>
      <c r="H30" s="77">
        <v>45777</v>
      </c>
      <c r="I30" s="73"/>
      <c r="J30" s="73" t="s">
        <v>346</v>
      </c>
      <c r="K30" s="69" t="s">
        <v>314</v>
      </c>
      <c r="L30" s="73">
        <v>44386920</v>
      </c>
      <c r="M30" s="69" t="s">
        <v>218</v>
      </c>
    </row>
    <row r="31" spans="1:13" ht="94.5">
      <c r="A31" s="69" t="s">
        <v>205</v>
      </c>
      <c r="B31" s="69">
        <v>41271134</v>
      </c>
      <c r="C31" s="69" t="s">
        <v>347</v>
      </c>
      <c r="D31" s="70" t="s">
        <v>348</v>
      </c>
      <c r="E31" s="69" t="s">
        <v>306</v>
      </c>
      <c r="F31" s="73" t="s">
        <v>349</v>
      </c>
      <c r="G31" s="72">
        <v>45722</v>
      </c>
      <c r="H31" s="77">
        <v>45777</v>
      </c>
      <c r="I31" s="73"/>
      <c r="J31" s="73" t="s">
        <v>350</v>
      </c>
      <c r="K31" s="69" t="s">
        <v>314</v>
      </c>
      <c r="L31" s="69">
        <v>44386920</v>
      </c>
      <c r="M31" s="69" t="s">
        <v>218</v>
      </c>
    </row>
    <row r="32" spans="1:13" ht="94.5">
      <c r="A32" s="69" t="s">
        <v>205</v>
      </c>
      <c r="B32" s="69">
        <v>41271134</v>
      </c>
      <c r="C32" s="69" t="s">
        <v>351</v>
      </c>
      <c r="D32" s="70" t="s">
        <v>352</v>
      </c>
      <c r="E32" s="69" t="s">
        <v>306</v>
      </c>
      <c r="F32" s="73" t="s">
        <v>353</v>
      </c>
      <c r="G32" s="72">
        <v>45723</v>
      </c>
      <c r="H32" s="77">
        <v>45777</v>
      </c>
      <c r="I32" s="73"/>
      <c r="J32" s="73" t="s">
        <v>354</v>
      </c>
      <c r="K32" s="69" t="s">
        <v>309</v>
      </c>
      <c r="L32" s="69">
        <v>42655189</v>
      </c>
      <c r="M32" s="69" t="s">
        <v>218</v>
      </c>
    </row>
    <row r="33" spans="1:13" ht="94.5">
      <c r="A33" s="69" t="s">
        <v>205</v>
      </c>
      <c r="B33" s="69">
        <v>41271134</v>
      </c>
      <c r="C33" s="69" t="s">
        <v>355</v>
      </c>
      <c r="D33" s="70" t="s">
        <v>356</v>
      </c>
      <c r="E33" s="69" t="s">
        <v>306</v>
      </c>
      <c r="F33" s="73" t="s">
        <v>353</v>
      </c>
      <c r="G33" s="72">
        <v>45723</v>
      </c>
      <c r="H33" s="77">
        <v>45777</v>
      </c>
      <c r="I33" s="73"/>
      <c r="J33" s="73" t="s">
        <v>357</v>
      </c>
      <c r="K33" s="69" t="s">
        <v>309</v>
      </c>
      <c r="L33" s="69">
        <v>42655189</v>
      </c>
      <c r="M33" s="69" t="s">
        <v>218</v>
      </c>
    </row>
    <row r="34" spans="1:13" ht="94.5">
      <c r="A34" s="69" t="s">
        <v>205</v>
      </c>
      <c r="B34" s="69">
        <v>41271134</v>
      </c>
      <c r="C34" s="69" t="s">
        <v>358</v>
      </c>
      <c r="D34" s="80" t="s">
        <v>359</v>
      </c>
      <c r="E34" s="69" t="s">
        <v>306</v>
      </c>
      <c r="F34" s="73" t="s">
        <v>360</v>
      </c>
      <c r="G34" s="72">
        <v>45723</v>
      </c>
      <c r="H34" s="77">
        <v>45777</v>
      </c>
      <c r="I34" s="73"/>
      <c r="J34" s="73" t="s">
        <v>361</v>
      </c>
      <c r="K34" s="69" t="s">
        <v>309</v>
      </c>
      <c r="L34" s="73">
        <v>42655189</v>
      </c>
      <c r="M34" s="69" t="s">
        <v>218</v>
      </c>
    </row>
    <row r="35" spans="1:13" ht="94.5">
      <c r="A35" s="69" t="s">
        <v>205</v>
      </c>
      <c r="B35" s="69">
        <v>41271134</v>
      </c>
      <c r="C35" s="69" t="s">
        <v>362</v>
      </c>
      <c r="D35" s="80" t="s">
        <v>363</v>
      </c>
      <c r="E35" s="69" t="s">
        <v>306</v>
      </c>
      <c r="F35" s="73" t="s">
        <v>364</v>
      </c>
      <c r="G35" s="72">
        <v>45727</v>
      </c>
      <c r="H35" s="77">
        <v>45777</v>
      </c>
      <c r="I35" s="73"/>
      <c r="J35" s="73" t="s">
        <v>365</v>
      </c>
      <c r="K35" s="69" t="s">
        <v>309</v>
      </c>
      <c r="L35" s="73">
        <v>42655189</v>
      </c>
      <c r="M35" s="69" t="s">
        <v>218</v>
      </c>
    </row>
    <row r="36" spans="1:13" ht="94.5">
      <c r="A36" s="69" t="s">
        <v>205</v>
      </c>
      <c r="B36" s="69">
        <v>41271134</v>
      </c>
      <c r="C36" s="69" t="s">
        <v>366</v>
      </c>
      <c r="D36" s="80" t="s">
        <v>367</v>
      </c>
      <c r="E36" s="69" t="s">
        <v>306</v>
      </c>
      <c r="F36" s="73" t="s">
        <v>368</v>
      </c>
      <c r="G36" s="72">
        <v>45727</v>
      </c>
      <c r="H36" s="77">
        <v>45777</v>
      </c>
      <c r="I36" s="73"/>
      <c r="J36" s="73" t="s">
        <v>369</v>
      </c>
      <c r="K36" s="69" t="s">
        <v>309</v>
      </c>
      <c r="L36" s="73">
        <v>42655189</v>
      </c>
      <c r="M36" s="69" t="s">
        <v>218</v>
      </c>
    </row>
    <row r="37" spans="1:13" ht="94.5">
      <c r="A37" s="69" t="s">
        <v>205</v>
      </c>
      <c r="B37" s="69">
        <v>41271134</v>
      </c>
      <c r="C37" s="69" t="s">
        <v>370</v>
      </c>
      <c r="D37" s="80" t="s">
        <v>371</v>
      </c>
      <c r="E37" s="69" t="s">
        <v>372</v>
      </c>
      <c r="F37" s="73" t="s">
        <v>373</v>
      </c>
      <c r="G37" s="72">
        <v>45727</v>
      </c>
      <c r="H37" s="77">
        <v>45746</v>
      </c>
      <c r="I37" s="73"/>
      <c r="J37" s="73" t="s">
        <v>374</v>
      </c>
      <c r="K37" s="69" t="s">
        <v>375</v>
      </c>
      <c r="L37" s="73">
        <v>24789699</v>
      </c>
      <c r="M37" s="73" t="s">
        <v>218</v>
      </c>
    </row>
    <row r="38" spans="1:13" ht="173.25">
      <c r="A38" s="69" t="s">
        <v>205</v>
      </c>
      <c r="B38" s="69">
        <v>41271134</v>
      </c>
      <c r="C38" s="69" t="s">
        <v>376</v>
      </c>
      <c r="D38" s="80" t="s">
        <v>377</v>
      </c>
      <c r="E38" s="69" t="s">
        <v>378</v>
      </c>
      <c r="F38" s="73" t="s">
        <v>379</v>
      </c>
      <c r="G38" s="72">
        <v>45729</v>
      </c>
      <c r="H38" s="77">
        <v>45807</v>
      </c>
      <c r="I38" s="74"/>
      <c r="J38" s="73" t="s">
        <v>380</v>
      </c>
      <c r="K38" s="69" t="s">
        <v>381</v>
      </c>
      <c r="L38" s="73">
        <v>4653199</v>
      </c>
      <c r="M38" s="69" t="s">
        <v>218</v>
      </c>
    </row>
    <row r="39" spans="1:13" ht="110.25">
      <c r="A39" s="69" t="s">
        <v>205</v>
      </c>
      <c r="B39" s="69">
        <v>41271134</v>
      </c>
      <c r="C39" s="69" t="s">
        <v>382</v>
      </c>
      <c r="D39" s="80" t="s">
        <v>383</v>
      </c>
      <c r="E39" s="69" t="s">
        <v>290</v>
      </c>
      <c r="F39" s="74" t="s">
        <v>384</v>
      </c>
      <c r="G39" s="72">
        <v>45729</v>
      </c>
      <c r="H39" s="76">
        <v>45838</v>
      </c>
      <c r="I39" s="74"/>
      <c r="J39" s="73" t="s">
        <v>385</v>
      </c>
      <c r="K39" s="69" t="s">
        <v>217</v>
      </c>
      <c r="L39" s="73">
        <v>24797380</v>
      </c>
      <c r="M39" s="69" t="s">
        <v>218</v>
      </c>
    </row>
    <row r="40" spans="1:13" ht="78.75">
      <c r="A40" s="69" t="s">
        <v>205</v>
      </c>
      <c r="B40" s="69">
        <v>41271134</v>
      </c>
      <c r="C40" s="69" t="s">
        <v>386</v>
      </c>
      <c r="D40" s="80" t="s">
        <v>387</v>
      </c>
      <c r="E40" s="74" t="s">
        <v>388</v>
      </c>
      <c r="F40" s="81">
        <v>23366653</v>
      </c>
      <c r="G40" s="72">
        <v>45651</v>
      </c>
      <c r="H40" s="76">
        <v>46022</v>
      </c>
      <c r="I40" s="74">
        <v>10</v>
      </c>
      <c r="J40" s="73" t="s">
        <v>389</v>
      </c>
      <c r="K40" s="69" t="s">
        <v>390</v>
      </c>
      <c r="L40" s="74">
        <v>45300307</v>
      </c>
      <c r="M40" s="73" t="s">
        <v>391</v>
      </c>
    </row>
    <row r="41" spans="1:13" ht="78.75">
      <c r="A41" s="69" t="s">
        <v>205</v>
      </c>
      <c r="B41" s="69">
        <v>41271134</v>
      </c>
      <c r="C41" s="82" t="s">
        <v>392</v>
      </c>
      <c r="D41" s="80" t="s">
        <v>393</v>
      </c>
      <c r="E41" s="53" t="s">
        <v>388</v>
      </c>
      <c r="F41" s="69">
        <v>218137.62</v>
      </c>
      <c r="G41" s="72">
        <v>45106</v>
      </c>
      <c r="H41" s="54">
        <v>46022</v>
      </c>
      <c r="I41" s="53"/>
      <c r="J41" s="83" t="s">
        <v>394</v>
      </c>
      <c r="K41" s="84" t="s">
        <v>395</v>
      </c>
      <c r="L41" s="85" t="s">
        <v>396</v>
      </c>
      <c r="M41" s="73" t="s">
        <v>391</v>
      </c>
    </row>
    <row r="42" spans="1:13" ht="78.75">
      <c r="A42" s="69" t="s">
        <v>205</v>
      </c>
      <c r="B42" s="69">
        <v>41271134</v>
      </c>
      <c r="C42" s="86" t="s">
        <v>397</v>
      </c>
      <c r="D42" s="80" t="s">
        <v>398</v>
      </c>
      <c r="E42" s="86" t="s">
        <v>399</v>
      </c>
      <c r="F42" s="87" t="s">
        <v>400</v>
      </c>
      <c r="G42" s="88">
        <v>45749</v>
      </c>
      <c r="H42" s="88">
        <v>45763</v>
      </c>
      <c r="I42" s="53"/>
      <c r="J42" s="89" t="s">
        <v>401</v>
      </c>
      <c r="K42" s="58" t="s">
        <v>402</v>
      </c>
      <c r="L42" s="85" t="s">
        <v>403</v>
      </c>
      <c r="M42" s="69" t="s">
        <v>218</v>
      </c>
    </row>
    <row r="43" spans="1:13" ht="78.75">
      <c r="A43" s="69" t="s">
        <v>205</v>
      </c>
      <c r="B43" s="69">
        <v>41271134</v>
      </c>
      <c r="C43" s="90" t="s">
        <v>397</v>
      </c>
      <c r="D43" s="80" t="s">
        <v>398</v>
      </c>
      <c r="E43" s="86" t="s">
        <v>399</v>
      </c>
      <c r="F43" s="87" t="s">
        <v>404</v>
      </c>
      <c r="G43" s="88">
        <v>45749</v>
      </c>
      <c r="H43" s="88">
        <v>45763</v>
      </c>
      <c r="I43" s="53"/>
      <c r="J43" s="73" t="s">
        <v>405</v>
      </c>
      <c r="K43" s="58" t="s">
        <v>402</v>
      </c>
      <c r="L43" s="85" t="s">
        <v>403</v>
      </c>
      <c r="M43" s="69" t="s">
        <v>218</v>
      </c>
    </row>
    <row r="44" spans="1:13" ht="252">
      <c r="A44" s="69" t="s">
        <v>205</v>
      </c>
      <c r="B44" s="69">
        <v>41271134</v>
      </c>
      <c r="C44" s="91" t="s">
        <v>406</v>
      </c>
      <c r="D44" s="80"/>
      <c r="E44" s="91" t="s">
        <v>406</v>
      </c>
      <c r="F44" s="87" t="s">
        <v>407</v>
      </c>
      <c r="G44" s="88">
        <v>45750</v>
      </c>
      <c r="H44" s="88">
        <v>45721</v>
      </c>
      <c r="I44" s="53"/>
      <c r="J44" s="73" t="s">
        <v>408</v>
      </c>
      <c r="K44" s="58" t="s">
        <v>409</v>
      </c>
      <c r="L44" s="73">
        <v>33308253</v>
      </c>
      <c r="M44" s="69" t="s">
        <v>218</v>
      </c>
    </row>
    <row r="45" spans="1:13" ht="126">
      <c r="A45" s="69" t="s">
        <v>205</v>
      </c>
      <c r="B45" s="69">
        <v>41271134</v>
      </c>
      <c r="C45" s="91" t="s">
        <v>410</v>
      </c>
      <c r="D45" s="80" t="s">
        <v>411</v>
      </c>
      <c r="E45" s="91" t="s">
        <v>306</v>
      </c>
      <c r="F45" s="87" t="s">
        <v>412</v>
      </c>
      <c r="G45" s="88">
        <v>45750</v>
      </c>
      <c r="H45" s="58" t="s">
        <v>413</v>
      </c>
      <c r="I45" s="53"/>
      <c r="J45" s="73" t="s">
        <v>414</v>
      </c>
      <c r="K45" s="58" t="s">
        <v>262</v>
      </c>
      <c r="L45" s="73">
        <v>45331594</v>
      </c>
      <c r="M45" s="69" t="s">
        <v>218</v>
      </c>
    </row>
    <row r="46" spans="1:13" ht="94.5">
      <c r="A46" s="69" t="s">
        <v>205</v>
      </c>
      <c r="B46" s="69">
        <v>41271134</v>
      </c>
      <c r="C46" s="91" t="s">
        <v>415</v>
      </c>
      <c r="D46" s="80" t="s">
        <v>416</v>
      </c>
      <c r="E46" s="91" t="s">
        <v>417</v>
      </c>
      <c r="F46" s="87" t="s">
        <v>418</v>
      </c>
      <c r="G46" s="88">
        <v>45754</v>
      </c>
      <c r="H46" s="88">
        <v>45777</v>
      </c>
      <c r="I46" s="53"/>
      <c r="J46" s="73" t="s">
        <v>419</v>
      </c>
      <c r="K46" s="58" t="s">
        <v>262</v>
      </c>
      <c r="L46" s="73">
        <v>45331594</v>
      </c>
      <c r="M46" s="69" t="s">
        <v>218</v>
      </c>
    </row>
    <row r="47" spans="1:13" ht="78.75">
      <c r="A47" s="69" t="s">
        <v>205</v>
      </c>
      <c r="B47" s="69">
        <v>41271134</v>
      </c>
      <c r="C47" s="90" t="s">
        <v>420</v>
      </c>
      <c r="D47" s="80" t="s">
        <v>421</v>
      </c>
      <c r="E47" s="90" t="s">
        <v>422</v>
      </c>
      <c r="F47" s="92" t="s">
        <v>423</v>
      </c>
      <c r="G47" s="88">
        <v>45754</v>
      </c>
      <c r="H47" s="93">
        <v>45838</v>
      </c>
      <c r="I47" s="53"/>
      <c r="J47" s="94" t="s">
        <v>424</v>
      </c>
      <c r="K47" s="58" t="s">
        <v>314</v>
      </c>
      <c r="L47" s="73">
        <v>44386920</v>
      </c>
      <c r="M47" s="69" t="s">
        <v>218</v>
      </c>
    </row>
    <row r="48" spans="1:13" ht="189">
      <c r="A48" s="69" t="s">
        <v>205</v>
      </c>
      <c r="B48" s="69">
        <v>41271134</v>
      </c>
      <c r="C48" s="91" t="s">
        <v>425</v>
      </c>
      <c r="D48" s="80" t="s">
        <v>426</v>
      </c>
      <c r="E48" s="91" t="s">
        <v>427</v>
      </c>
      <c r="F48" s="87" t="s">
        <v>428</v>
      </c>
      <c r="G48" s="88">
        <v>45755</v>
      </c>
      <c r="H48" s="88">
        <v>45816</v>
      </c>
      <c r="I48" s="53"/>
      <c r="J48" s="94" t="s">
        <v>429</v>
      </c>
      <c r="K48" s="58" t="s">
        <v>430</v>
      </c>
      <c r="L48" s="73">
        <v>35850395</v>
      </c>
      <c r="M48" s="69" t="s">
        <v>218</v>
      </c>
    </row>
    <row r="49" spans="1:13" ht="189">
      <c r="A49" s="69" t="s">
        <v>205</v>
      </c>
      <c r="B49" s="69">
        <v>41271134</v>
      </c>
      <c r="C49" s="91" t="s">
        <v>431</v>
      </c>
      <c r="D49" s="80" t="s">
        <v>432</v>
      </c>
      <c r="E49" s="91" t="s">
        <v>433</v>
      </c>
      <c r="F49" s="87" t="s">
        <v>434</v>
      </c>
      <c r="G49" s="88">
        <v>45757</v>
      </c>
      <c r="H49" s="88">
        <v>45787</v>
      </c>
      <c r="I49" s="53"/>
      <c r="J49" s="73" t="s">
        <v>435</v>
      </c>
      <c r="K49" s="58" t="s">
        <v>430</v>
      </c>
      <c r="L49" s="73">
        <v>35850395</v>
      </c>
      <c r="M49" s="69" t="s">
        <v>218</v>
      </c>
    </row>
    <row r="50" spans="1:13" ht="78.75">
      <c r="A50" s="69" t="s">
        <v>205</v>
      </c>
      <c r="B50" s="69">
        <v>41271134</v>
      </c>
      <c r="C50" s="91" t="s">
        <v>436</v>
      </c>
      <c r="D50" s="80" t="s">
        <v>246</v>
      </c>
      <c r="E50" s="91" t="s">
        <v>437</v>
      </c>
      <c r="F50" s="87" t="s">
        <v>438</v>
      </c>
      <c r="G50" s="88">
        <v>45761</v>
      </c>
      <c r="H50" s="88">
        <v>45838</v>
      </c>
      <c r="I50" s="53"/>
      <c r="J50" s="73" t="s">
        <v>439</v>
      </c>
      <c r="K50" s="58" t="s">
        <v>440</v>
      </c>
      <c r="L50" s="73">
        <v>40254982</v>
      </c>
      <c r="M50" s="69" t="s">
        <v>218</v>
      </c>
    </row>
    <row r="51" spans="1:13" ht="189">
      <c r="A51" s="69" t="s">
        <v>205</v>
      </c>
      <c r="B51" s="69">
        <v>41271134</v>
      </c>
      <c r="C51" s="91" t="s">
        <v>441</v>
      </c>
      <c r="D51" s="80" t="s">
        <v>442</v>
      </c>
      <c r="E51" s="91" t="s">
        <v>443</v>
      </c>
      <c r="F51" s="87" t="s">
        <v>434</v>
      </c>
      <c r="G51" s="88">
        <v>45768</v>
      </c>
      <c r="H51" s="88">
        <v>45798</v>
      </c>
      <c r="I51" s="53"/>
      <c r="J51" s="73" t="s">
        <v>435</v>
      </c>
      <c r="K51" s="58" t="s">
        <v>430</v>
      </c>
      <c r="L51" s="73">
        <v>35850395</v>
      </c>
      <c r="M51" s="69" t="s">
        <v>218</v>
      </c>
    </row>
    <row r="52" spans="1:13" ht="78.75">
      <c r="A52" s="69" t="s">
        <v>205</v>
      </c>
      <c r="B52" s="69">
        <v>41271134</v>
      </c>
      <c r="C52" s="91" t="s">
        <v>444</v>
      </c>
      <c r="D52" s="80" t="s">
        <v>445</v>
      </c>
      <c r="E52" s="91" t="s">
        <v>446</v>
      </c>
      <c r="F52" s="87" t="s">
        <v>447</v>
      </c>
      <c r="G52" s="88">
        <v>45768</v>
      </c>
      <c r="H52" s="88">
        <v>45807</v>
      </c>
      <c r="I52" s="53"/>
      <c r="J52" s="73" t="s">
        <v>448</v>
      </c>
      <c r="K52" s="58" t="s">
        <v>314</v>
      </c>
      <c r="L52" s="74">
        <v>44386920</v>
      </c>
      <c r="M52" s="69" t="s">
        <v>218</v>
      </c>
    </row>
    <row r="53" spans="1:13" ht="94.5">
      <c r="A53" s="69" t="s">
        <v>205</v>
      </c>
      <c r="B53" s="69">
        <v>41271134</v>
      </c>
      <c r="C53" s="91" t="s">
        <v>449</v>
      </c>
      <c r="D53" s="80" t="s">
        <v>450</v>
      </c>
      <c r="E53" s="91" t="s">
        <v>451</v>
      </c>
      <c r="F53" s="87" t="s">
        <v>452</v>
      </c>
      <c r="G53" s="88">
        <v>45768</v>
      </c>
      <c r="H53" s="88">
        <v>45808</v>
      </c>
      <c r="I53" s="53"/>
      <c r="J53" s="73" t="s">
        <v>453</v>
      </c>
      <c r="K53" s="58" t="s">
        <v>309</v>
      </c>
      <c r="L53" s="73">
        <v>42655189</v>
      </c>
      <c r="M53" s="69" t="s">
        <v>218</v>
      </c>
    </row>
    <row r="54" spans="1:13" ht="78.75">
      <c r="A54" s="69" t="s">
        <v>205</v>
      </c>
      <c r="B54" s="69">
        <v>41271134</v>
      </c>
      <c r="C54" s="91" t="s">
        <v>454</v>
      </c>
      <c r="D54" s="80" t="s">
        <v>450</v>
      </c>
      <c r="E54" s="91" t="s">
        <v>422</v>
      </c>
      <c r="F54" s="87" t="s">
        <v>455</v>
      </c>
      <c r="G54" s="88">
        <v>45772</v>
      </c>
      <c r="H54" s="88">
        <v>45808</v>
      </c>
      <c r="I54" s="53"/>
      <c r="J54" s="95" t="s">
        <v>456</v>
      </c>
      <c r="K54" s="58" t="s">
        <v>314</v>
      </c>
      <c r="L54" s="74">
        <v>44386920</v>
      </c>
      <c r="M54" s="69" t="s">
        <v>218</v>
      </c>
    </row>
    <row r="55" spans="1:13" ht="141.75">
      <c r="A55" s="69" t="s">
        <v>205</v>
      </c>
      <c r="B55" s="69">
        <v>41271134</v>
      </c>
      <c r="C55" s="91" t="s">
        <v>457</v>
      </c>
      <c r="D55" s="80" t="s">
        <v>458</v>
      </c>
      <c r="E55" s="91" t="s">
        <v>459</v>
      </c>
      <c r="F55" s="87" t="s">
        <v>460</v>
      </c>
      <c r="G55" s="88">
        <v>45772</v>
      </c>
      <c r="H55" s="88">
        <v>45808</v>
      </c>
      <c r="I55" s="53"/>
      <c r="J55" s="73" t="s">
        <v>461</v>
      </c>
      <c r="K55" s="58" t="s">
        <v>299</v>
      </c>
      <c r="L55" s="73">
        <v>41271134</v>
      </c>
      <c r="M55" s="69" t="s">
        <v>218</v>
      </c>
    </row>
    <row r="56" spans="1:13" ht="78.75">
      <c r="A56" s="69" t="s">
        <v>205</v>
      </c>
      <c r="B56" s="69">
        <v>41271134</v>
      </c>
      <c r="C56" s="91" t="s">
        <v>462</v>
      </c>
      <c r="D56" s="80" t="s">
        <v>463</v>
      </c>
      <c r="E56" s="91" t="s">
        <v>451</v>
      </c>
      <c r="F56" s="87" t="s">
        <v>464</v>
      </c>
      <c r="G56" s="88">
        <v>45785</v>
      </c>
      <c r="H56" s="88">
        <v>45810</v>
      </c>
      <c r="I56" s="53"/>
      <c r="J56" s="73" t="s">
        <v>465</v>
      </c>
      <c r="K56" s="58" t="s">
        <v>466</v>
      </c>
      <c r="L56" s="73">
        <v>38583475</v>
      </c>
      <c r="M56" s="69" t="s">
        <v>218</v>
      </c>
    </row>
    <row r="57" spans="1:13" ht="78.75">
      <c r="A57" s="69" t="s">
        <v>205</v>
      </c>
      <c r="B57" s="69">
        <v>41271134</v>
      </c>
      <c r="C57" s="91" t="s">
        <v>467</v>
      </c>
      <c r="D57" s="80" t="s">
        <v>468</v>
      </c>
      <c r="E57" s="91" t="s">
        <v>306</v>
      </c>
      <c r="F57" s="87" t="s">
        <v>469</v>
      </c>
      <c r="G57" s="88">
        <v>45789</v>
      </c>
      <c r="H57" s="88">
        <v>45828</v>
      </c>
      <c r="I57" s="53"/>
      <c r="J57" s="73" t="s">
        <v>470</v>
      </c>
      <c r="K57" s="58" t="s">
        <v>471</v>
      </c>
      <c r="L57" s="74">
        <v>43674679</v>
      </c>
      <c r="M57" s="69" t="s">
        <v>218</v>
      </c>
    </row>
    <row r="58" spans="1:13" ht="110.25">
      <c r="A58" s="69" t="s">
        <v>205</v>
      </c>
      <c r="B58" s="69">
        <v>41271134</v>
      </c>
      <c r="C58" s="91" t="s">
        <v>472</v>
      </c>
      <c r="D58" s="80" t="s">
        <v>473</v>
      </c>
      <c r="E58" s="91" t="s">
        <v>474</v>
      </c>
      <c r="F58" s="87" t="s">
        <v>475</v>
      </c>
      <c r="G58" s="88">
        <v>45791</v>
      </c>
      <c r="H58" s="88">
        <v>45914</v>
      </c>
      <c r="I58" s="53"/>
      <c r="J58" s="52"/>
      <c r="K58" s="58" t="s">
        <v>375</v>
      </c>
      <c r="L58" s="53"/>
      <c r="M58" s="69" t="s">
        <v>218</v>
      </c>
    </row>
    <row r="59" spans="1:13" ht="141.75">
      <c r="A59" s="69" t="s">
        <v>205</v>
      </c>
      <c r="B59" s="69">
        <v>41271134</v>
      </c>
      <c r="C59" s="91" t="s">
        <v>436</v>
      </c>
      <c r="D59" s="80" t="s">
        <v>463</v>
      </c>
      <c r="E59" s="91" t="s">
        <v>476</v>
      </c>
      <c r="F59" s="87" t="s">
        <v>477</v>
      </c>
      <c r="G59" s="88">
        <v>45797</v>
      </c>
      <c r="H59" s="88">
        <v>45810</v>
      </c>
      <c r="I59" s="53"/>
      <c r="J59" s="73" t="s">
        <v>478</v>
      </c>
      <c r="K59" s="58" t="s">
        <v>299</v>
      </c>
      <c r="L59" s="74">
        <v>38457747</v>
      </c>
      <c r="M59" s="69" t="s">
        <v>218</v>
      </c>
    </row>
    <row r="60" spans="1:13" ht="141.75">
      <c r="A60" s="69" t="s">
        <v>205</v>
      </c>
      <c r="B60" s="69">
        <v>41271134</v>
      </c>
      <c r="C60" s="91" t="s">
        <v>431</v>
      </c>
      <c r="D60" s="80" t="s">
        <v>432</v>
      </c>
      <c r="E60" s="91" t="s">
        <v>476</v>
      </c>
      <c r="F60" s="87" t="s">
        <v>479</v>
      </c>
      <c r="G60" s="88">
        <v>45797</v>
      </c>
      <c r="H60" s="88">
        <v>46054</v>
      </c>
      <c r="I60" s="53"/>
      <c r="J60" s="95" t="s">
        <v>480</v>
      </c>
      <c r="K60" s="58" t="s">
        <v>299</v>
      </c>
      <c r="L60" s="74">
        <v>38457747</v>
      </c>
      <c r="M60" s="69" t="s">
        <v>218</v>
      </c>
    </row>
    <row r="61" spans="1:13" ht="78.75">
      <c r="A61" s="69" t="s">
        <v>205</v>
      </c>
      <c r="B61" s="69">
        <v>41271134</v>
      </c>
      <c r="C61" s="91" t="s">
        <v>481</v>
      </c>
      <c r="D61" s="80" t="s">
        <v>482</v>
      </c>
      <c r="E61" s="91" t="s">
        <v>483</v>
      </c>
      <c r="F61" s="87" t="s">
        <v>484</v>
      </c>
      <c r="G61" s="88">
        <v>45799</v>
      </c>
      <c r="H61" s="88">
        <v>45900</v>
      </c>
      <c r="I61" s="53"/>
      <c r="J61" s="73" t="s">
        <v>485</v>
      </c>
      <c r="K61" s="58" t="s">
        <v>486</v>
      </c>
      <c r="L61" s="96">
        <v>2806205199</v>
      </c>
      <c r="M61" s="69" t="s">
        <v>218</v>
      </c>
    </row>
    <row r="62" spans="1:13" ht="126">
      <c r="A62" s="69" t="s">
        <v>205</v>
      </c>
      <c r="B62" s="69">
        <v>41271134</v>
      </c>
      <c r="C62" s="91" t="s">
        <v>487</v>
      </c>
      <c r="D62" s="80" t="s">
        <v>488</v>
      </c>
      <c r="E62" s="91" t="s">
        <v>489</v>
      </c>
      <c r="F62" s="87" t="s">
        <v>490</v>
      </c>
      <c r="G62" s="88">
        <v>45799</v>
      </c>
      <c r="H62" s="88">
        <v>46054</v>
      </c>
      <c r="I62" s="53"/>
      <c r="J62" s="73" t="s">
        <v>491</v>
      </c>
      <c r="K62" s="58" t="s">
        <v>492</v>
      </c>
      <c r="L62" s="96">
        <v>35894364</v>
      </c>
      <c r="M62" s="69" t="s">
        <v>218</v>
      </c>
    </row>
    <row r="63" spans="1:13" ht="78.75">
      <c r="A63" s="69" t="s">
        <v>205</v>
      </c>
      <c r="B63" s="69">
        <v>41271134</v>
      </c>
      <c r="C63" s="91" t="s">
        <v>493</v>
      </c>
      <c r="D63" s="80" t="s">
        <v>494</v>
      </c>
      <c r="E63" s="91" t="s">
        <v>451</v>
      </c>
      <c r="F63" s="87" t="s">
        <v>495</v>
      </c>
      <c r="G63" s="88">
        <v>45807</v>
      </c>
      <c r="H63" s="88">
        <v>45835</v>
      </c>
      <c r="I63" s="53"/>
      <c r="J63" s="73" t="s">
        <v>496</v>
      </c>
      <c r="K63" s="58" t="s">
        <v>497</v>
      </c>
      <c r="L63" s="96">
        <v>43159630</v>
      </c>
      <c r="M63" s="69" t="s">
        <v>218</v>
      </c>
    </row>
    <row r="64" spans="1:13" ht="141.75">
      <c r="A64" s="69" t="s">
        <v>205</v>
      </c>
      <c r="B64" s="69">
        <v>41271134</v>
      </c>
      <c r="C64" s="91" t="s">
        <v>498</v>
      </c>
      <c r="D64" s="80" t="s">
        <v>499</v>
      </c>
      <c r="E64" s="91" t="s">
        <v>476</v>
      </c>
      <c r="F64" s="87" t="s">
        <v>500</v>
      </c>
      <c r="G64" s="88">
        <v>45807</v>
      </c>
      <c r="H64" s="88">
        <v>46112</v>
      </c>
      <c r="I64" s="53"/>
      <c r="J64" s="73" t="s">
        <v>501</v>
      </c>
      <c r="K64" s="58" t="s">
        <v>299</v>
      </c>
      <c r="L64" s="96">
        <v>38457747</v>
      </c>
      <c r="M64" s="69" t="s">
        <v>218</v>
      </c>
    </row>
    <row r="65" spans="1:13" ht="78.75">
      <c r="A65" s="69" t="s">
        <v>205</v>
      </c>
      <c r="B65" s="69">
        <v>41271134</v>
      </c>
      <c r="C65" s="91" t="s">
        <v>502</v>
      </c>
      <c r="D65" s="80" t="s">
        <v>503</v>
      </c>
      <c r="E65" s="52" t="s">
        <v>284</v>
      </c>
      <c r="F65" s="87" t="s">
        <v>455</v>
      </c>
      <c r="G65" s="87" t="s">
        <v>504</v>
      </c>
      <c r="H65" s="72">
        <v>46022</v>
      </c>
      <c r="I65" s="53"/>
      <c r="J65" s="73" t="s">
        <v>505</v>
      </c>
      <c r="K65" s="58" t="s">
        <v>250</v>
      </c>
      <c r="L65" s="69">
        <v>3100902897</v>
      </c>
      <c r="M65" s="69" t="s">
        <v>218</v>
      </c>
    </row>
    <row r="66" spans="1:13" ht="78.75">
      <c r="A66" s="69" t="s">
        <v>205</v>
      </c>
      <c r="B66" s="69">
        <v>41271134</v>
      </c>
      <c r="C66" s="97" t="s">
        <v>506</v>
      </c>
      <c r="D66" s="80" t="s">
        <v>507</v>
      </c>
      <c r="E66" s="52" t="s">
        <v>284</v>
      </c>
      <c r="F66" s="73" t="s">
        <v>508</v>
      </c>
      <c r="G66" s="87" t="s">
        <v>509</v>
      </c>
      <c r="H66" s="72">
        <v>46022</v>
      </c>
      <c r="I66" s="53"/>
      <c r="J66" s="73" t="s">
        <v>510</v>
      </c>
      <c r="K66" s="58" t="s">
        <v>250</v>
      </c>
      <c r="L66" s="69">
        <v>3100902897</v>
      </c>
      <c r="M66" s="69" t="s">
        <v>218</v>
      </c>
    </row>
    <row r="67" spans="1:13" ht="78.75">
      <c r="A67" s="69" t="s">
        <v>205</v>
      </c>
      <c r="B67" s="69">
        <v>41271134</v>
      </c>
      <c r="C67" s="91" t="s">
        <v>511</v>
      </c>
      <c r="D67" s="80" t="s">
        <v>512</v>
      </c>
      <c r="E67" s="52" t="s">
        <v>513</v>
      </c>
      <c r="F67" s="87" t="s">
        <v>514</v>
      </c>
      <c r="G67" s="87" t="s">
        <v>515</v>
      </c>
      <c r="H67" s="72">
        <v>46022</v>
      </c>
      <c r="I67" s="53"/>
      <c r="J67" s="73" t="s">
        <v>516</v>
      </c>
      <c r="K67" s="58" t="s">
        <v>517</v>
      </c>
      <c r="L67" s="74">
        <v>2347816559</v>
      </c>
      <c r="M67" s="69" t="s">
        <v>218</v>
      </c>
    </row>
    <row r="68" spans="1:13" ht="110.25">
      <c r="A68" s="69" t="s">
        <v>205</v>
      </c>
      <c r="B68" s="69">
        <v>41271134</v>
      </c>
      <c r="C68" s="91" t="s">
        <v>518</v>
      </c>
      <c r="D68" s="80" t="s">
        <v>519</v>
      </c>
      <c r="E68" s="52" t="s">
        <v>520</v>
      </c>
      <c r="F68" s="87" t="s">
        <v>521</v>
      </c>
      <c r="G68" s="87" t="s">
        <v>522</v>
      </c>
      <c r="H68" s="72">
        <v>46022</v>
      </c>
      <c r="I68" s="53"/>
      <c r="J68" s="73" t="s">
        <v>523</v>
      </c>
      <c r="K68" s="58" t="s">
        <v>524</v>
      </c>
      <c r="L68" s="74">
        <v>23083365</v>
      </c>
      <c r="M68" s="69" t="s">
        <v>218</v>
      </c>
    </row>
    <row r="69" spans="1:13" ht="94.5">
      <c r="A69" s="69" t="s">
        <v>205</v>
      </c>
      <c r="B69" s="69">
        <v>41271134</v>
      </c>
      <c r="C69" s="91" t="s">
        <v>525</v>
      </c>
      <c r="D69" s="80" t="s">
        <v>526</v>
      </c>
      <c r="E69" s="52" t="s">
        <v>489</v>
      </c>
      <c r="F69" s="87" t="s">
        <v>527</v>
      </c>
      <c r="G69" s="87" t="s">
        <v>528</v>
      </c>
      <c r="H69" s="72">
        <v>46022</v>
      </c>
      <c r="I69" s="53"/>
      <c r="J69" s="73" t="s">
        <v>529</v>
      </c>
      <c r="K69" s="58" t="s">
        <v>262</v>
      </c>
      <c r="L69" s="96">
        <v>45331594</v>
      </c>
      <c r="M69" s="69" t="s">
        <v>218</v>
      </c>
    </row>
    <row r="70" spans="1:13" ht="141.75">
      <c r="A70" s="69" t="s">
        <v>205</v>
      </c>
      <c r="B70" s="69">
        <v>41271134</v>
      </c>
      <c r="C70" s="91" t="s">
        <v>530</v>
      </c>
      <c r="D70" s="80" t="s">
        <v>512</v>
      </c>
      <c r="E70" s="52" t="s">
        <v>531</v>
      </c>
      <c r="F70" s="87" t="s">
        <v>532</v>
      </c>
      <c r="G70" s="87" t="s">
        <v>533</v>
      </c>
      <c r="H70" s="72">
        <v>46022</v>
      </c>
      <c r="I70" s="53"/>
      <c r="J70" s="73" t="s">
        <v>534</v>
      </c>
      <c r="K70" s="58" t="s">
        <v>535</v>
      </c>
      <c r="L70" s="74">
        <v>42129888</v>
      </c>
      <c r="M70" s="69" t="s">
        <v>218</v>
      </c>
    </row>
    <row r="71" spans="1:13" ht="94.5">
      <c r="A71" s="69" t="s">
        <v>205</v>
      </c>
      <c r="B71" s="69">
        <v>41271134</v>
      </c>
      <c r="C71" s="91" t="s">
        <v>536</v>
      </c>
      <c r="D71" s="80" t="s">
        <v>537</v>
      </c>
      <c r="E71" s="52" t="s">
        <v>538</v>
      </c>
      <c r="F71" s="87" t="s">
        <v>539</v>
      </c>
      <c r="G71" s="87" t="s">
        <v>540</v>
      </c>
      <c r="H71" s="72">
        <v>46022</v>
      </c>
      <c r="I71" s="53"/>
      <c r="J71" s="73" t="s">
        <v>541</v>
      </c>
      <c r="K71" s="58" t="s">
        <v>542</v>
      </c>
      <c r="L71" s="74">
        <v>38681312</v>
      </c>
      <c r="M71" s="69" t="s">
        <v>218</v>
      </c>
    </row>
    <row r="72" spans="1:13" ht="189">
      <c r="A72" s="69" t="s">
        <v>205</v>
      </c>
      <c r="B72" s="69">
        <v>41271134</v>
      </c>
      <c r="C72" s="97" t="s">
        <v>543</v>
      </c>
      <c r="D72" s="80" t="s">
        <v>544</v>
      </c>
      <c r="E72" s="52" t="s">
        <v>545</v>
      </c>
      <c r="F72" s="87" t="s">
        <v>546</v>
      </c>
      <c r="G72" s="87" t="s">
        <v>547</v>
      </c>
      <c r="H72" s="72">
        <v>46022</v>
      </c>
      <c r="I72" s="53"/>
      <c r="J72" s="73" t="s">
        <v>548</v>
      </c>
      <c r="K72" s="58" t="s">
        <v>430</v>
      </c>
      <c r="L72" s="73">
        <v>35850395</v>
      </c>
      <c r="M72" s="69" t="s">
        <v>218</v>
      </c>
    </row>
    <row r="73" spans="1:13" ht="94.5">
      <c r="A73" s="69" t="s">
        <v>205</v>
      </c>
      <c r="B73" s="69">
        <v>41271134</v>
      </c>
      <c r="C73" s="91" t="s">
        <v>549</v>
      </c>
      <c r="D73" s="80" t="s">
        <v>550</v>
      </c>
      <c r="E73" s="52" t="s">
        <v>551</v>
      </c>
      <c r="F73" s="98" t="s">
        <v>552</v>
      </c>
      <c r="G73" s="87" t="s">
        <v>553</v>
      </c>
      <c r="H73" s="72">
        <v>46022</v>
      </c>
      <c r="I73" s="53"/>
      <c r="J73" s="73" t="s">
        <v>554</v>
      </c>
      <c r="K73" s="58" t="s">
        <v>262</v>
      </c>
      <c r="L73" s="74">
        <v>45331594</v>
      </c>
      <c r="M73" s="69" t="s">
        <v>218</v>
      </c>
    </row>
    <row r="74" spans="1:13" ht="189">
      <c r="A74" s="69" t="s">
        <v>205</v>
      </c>
      <c r="B74" s="69">
        <v>41271134</v>
      </c>
      <c r="C74" s="97" t="s">
        <v>555</v>
      </c>
      <c r="D74" s="80" t="s">
        <v>556</v>
      </c>
      <c r="E74" s="52" t="s">
        <v>557</v>
      </c>
      <c r="F74" s="87" t="s">
        <v>558</v>
      </c>
      <c r="G74" s="88"/>
      <c r="H74" s="72">
        <v>46022</v>
      </c>
      <c r="I74" s="53"/>
      <c r="J74" s="73" t="s">
        <v>559</v>
      </c>
      <c r="K74" s="58" t="s">
        <v>430</v>
      </c>
      <c r="L74" s="73">
        <v>35850395</v>
      </c>
      <c r="M74" s="69" t="s">
        <v>218</v>
      </c>
    </row>
    <row r="75" spans="1:13" ht="141.75">
      <c r="A75" s="69" t="s">
        <v>205</v>
      </c>
      <c r="B75" s="69">
        <v>41271134</v>
      </c>
      <c r="C75" s="99" t="s">
        <v>560</v>
      </c>
      <c r="D75" s="100" t="s">
        <v>561</v>
      </c>
      <c r="E75" s="55" t="s">
        <v>476</v>
      </c>
      <c r="F75" s="74">
        <f>116476.12+271777.61</f>
        <v>388253.73</v>
      </c>
      <c r="G75" s="76">
        <v>45588</v>
      </c>
      <c r="H75" s="76">
        <v>46022</v>
      </c>
      <c r="I75" s="106"/>
      <c r="J75" s="73" t="s">
        <v>562</v>
      </c>
      <c r="K75" s="69" t="s">
        <v>299</v>
      </c>
      <c r="L75" s="74">
        <v>38457747</v>
      </c>
      <c r="M75" s="69" t="s">
        <v>218</v>
      </c>
    </row>
    <row r="76" spans="1:13" ht="141.75">
      <c r="A76" s="69" t="s">
        <v>205</v>
      </c>
      <c r="B76" s="69">
        <v>41271134</v>
      </c>
      <c r="C76" s="104" t="s">
        <v>563</v>
      </c>
      <c r="D76" s="101" t="s">
        <v>564</v>
      </c>
      <c r="E76" s="58" t="s">
        <v>476</v>
      </c>
      <c r="F76" s="102">
        <f>209658.45+94194.38</f>
        <v>303852.83</v>
      </c>
      <c r="G76" s="103">
        <v>45588</v>
      </c>
      <c r="H76" s="103">
        <v>46022</v>
      </c>
      <c r="I76" s="102"/>
      <c r="J76" s="58" t="s">
        <v>565</v>
      </c>
      <c r="K76" s="58" t="s">
        <v>299</v>
      </c>
      <c r="L76" s="74">
        <v>38457747</v>
      </c>
      <c r="M76" s="69" t="s">
        <v>218</v>
      </c>
    </row>
    <row r="77" spans="1:13" ht="141.75">
      <c r="A77" s="69" t="s">
        <v>205</v>
      </c>
      <c r="B77" s="69">
        <v>41271134</v>
      </c>
      <c r="C77" s="104" t="s">
        <v>566</v>
      </c>
      <c r="D77" s="101" t="s">
        <v>567</v>
      </c>
      <c r="E77" s="58" t="s">
        <v>476</v>
      </c>
      <c r="F77" s="102">
        <f>234214.83+115359.55</f>
        <v>349574.38</v>
      </c>
      <c r="G77" s="103">
        <v>45588</v>
      </c>
      <c r="H77" s="103">
        <v>46022</v>
      </c>
      <c r="I77" s="102"/>
      <c r="J77" s="58" t="s">
        <v>568</v>
      </c>
      <c r="K77" s="58" t="s">
        <v>299</v>
      </c>
      <c r="L77" s="74">
        <v>38457747</v>
      </c>
      <c r="M77" s="69" t="s">
        <v>218</v>
      </c>
    </row>
    <row r="78" spans="1:13" ht="141.75">
      <c r="A78" s="69" t="s">
        <v>205</v>
      </c>
      <c r="B78" s="69">
        <v>41271134</v>
      </c>
      <c r="C78" s="104" t="s">
        <v>569</v>
      </c>
      <c r="D78" s="101" t="s">
        <v>570</v>
      </c>
      <c r="E78" s="58" t="s">
        <v>476</v>
      </c>
      <c r="F78" s="102">
        <f>87033.66+203078.55</f>
        <v>290112.20999999996</v>
      </c>
      <c r="G78" s="103">
        <v>45587</v>
      </c>
      <c r="H78" s="103">
        <v>46022</v>
      </c>
      <c r="I78" s="102"/>
      <c r="J78" s="58" t="s">
        <v>571</v>
      </c>
      <c r="K78" s="58" t="s">
        <v>299</v>
      </c>
      <c r="L78" s="74">
        <v>38457747</v>
      </c>
      <c r="M78" s="69" t="s">
        <v>218</v>
      </c>
    </row>
    <row r="79" spans="1:13" ht="141.75">
      <c r="A79" s="69" t="s">
        <v>205</v>
      </c>
      <c r="B79" s="69">
        <v>41271134</v>
      </c>
      <c r="C79" s="104" t="s">
        <v>572</v>
      </c>
      <c r="D79" s="101" t="s">
        <v>387</v>
      </c>
      <c r="E79" s="58" t="s">
        <v>476</v>
      </c>
      <c r="F79" s="102">
        <f>106009.66+106009.66</f>
        <v>212019.32</v>
      </c>
      <c r="G79" s="103">
        <v>45645</v>
      </c>
      <c r="H79" s="103">
        <v>46022</v>
      </c>
      <c r="I79" s="102"/>
      <c r="J79" s="58" t="s">
        <v>573</v>
      </c>
      <c r="K79" s="58" t="s">
        <v>299</v>
      </c>
      <c r="L79" s="74">
        <v>38457747</v>
      </c>
      <c r="M79" s="69" t="s">
        <v>218</v>
      </c>
    </row>
    <row r="80" spans="1:13" ht="78.75">
      <c r="A80" s="69" t="s">
        <v>205</v>
      </c>
      <c r="B80" s="69">
        <v>41271134</v>
      </c>
      <c r="C80" s="104" t="s">
        <v>563</v>
      </c>
      <c r="D80" s="101" t="s">
        <v>564</v>
      </c>
      <c r="E80" s="102" t="s">
        <v>574</v>
      </c>
      <c r="F80" s="102">
        <f>13963270.96+6273353.62</f>
        <v>20236624.580000002</v>
      </c>
      <c r="G80" s="103">
        <v>45581</v>
      </c>
      <c r="H80" s="103">
        <v>46022</v>
      </c>
      <c r="I80" s="102"/>
      <c r="J80" s="58" t="s">
        <v>575</v>
      </c>
      <c r="K80" s="107" t="s">
        <v>576</v>
      </c>
      <c r="L80" s="108">
        <v>40356536</v>
      </c>
      <c r="M80" s="69" t="s">
        <v>68</v>
      </c>
    </row>
    <row r="81" spans="1:13" ht="78.75">
      <c r="A81" s="69" t="s">
        <v>205</v>
      </c>
      <c r="B81" s="69">
        <v>41271134</v>
      </c>
      <c r="C81" s="104" t="s">
        <v>566</v>
      </c>
      <c r="D81" s="101" t="s">
        <v>567</v>
      </c>
      <c r="E81" s="102" t="s">
        <v>574</v>
      </c>
      <c r="F81" s="102">
        <f>952292.12+469039.4</f>
        <v>1421331.52</v>
      </c>
      <c r="G81" s="103">
        <v>45581</v>
      </c>
      <c r="H81" s="103">
        <v>46022</v>
      </c>
      <c r="I81" s="102"/>
      <c r="J81" s="58" t="s">
        <v>577</v>
      </c>
      <c r="K81" s="107" t="s">
        <v>578</v>
      </c>
      <c r="L81" s="108">
        <v>44344642</v>
      </c>
      <c r="M81" s="69" t="s">
        <v>68</v>
      </c>
    </row>
    <row r="82" spans="1:13" ht="78.75">
      <c r="A82" s="69" t="s">
        <v>205</v>
      </c>
      <c r="B82" s="69">
        <v>41271134</v>
      </c>
      <c r="C82" s="104" t="s">
        <v>569</v>
      </c>
      <c r="D82" s="101" t="s">
        <v>570</v>
      </c>
      <c r="E82" s="102" t="s">
        <v>574</v>
      </c>
      <c r="F82" s="102">
        <f>13672996.21+5859855.52</f>
        <v>19532851.73</v>
      </c>
      <c r="G82" s="103">
        <v>45580</v>
      </c>
      <c r="H82" s="103">
        <v>46022</v>
      </c>
      <c r="I82" s="102"/>
      <c r="J82" s="58" t="s">
        <v>579</v>
      </c>
      <c r="K82" s="107" t="s">
        <v>580</v>
      </c>
      <c r="L82" s="108">
        <v>45300307</v>
      </c>
      <c r="M82" s="69" t="s">
        <v>68</v>
      </c>
    </row>
    <row r="83" spans="1:13" ht="78.75">
      <c r="A83" s="69" t="s">
        <v>205</v>
      </c>
      <c r="B83" s="69">
        <v>41271134</v>
      </c>
      <c r="C83" s="104" t="s">
        <v>572</v>
      </c>
      <c r="D83" s="101" t="s">
        <v>387</v>
      </c>
      <c r="E83" s="102" t="s">
        <v>574</v>
      </c>
      <c r="F83" s="102">
        <f>15717706.79+7061578.41</f>
        <v>22779285.199999999</v>
      </c>
      <c r="G83" s="103">
        <v>45637</v>
      </c>
      <c r="H83" s="103">
        <v>46022</v>
      </c>
      <c r="I83" s="102"/>
      <c r="J83" s="58" t="s">
        <v>581</v>
      </c>
      <c r="K83" s="107" t="s">
        <v>580</v>
      </c>
      <c r="L83" s="108">
        <v>45300307</v>
      </c>
      <c r="M83" s="69" t="s">
        <v>68</v>
      </c>
    </row>
    <row r="84" spans="1:13" ht="141.75">
      <c r="A84" s="69" t="s">
        <v>205</v>
      </c>
      <c r="B84" s="69">
        <v>41271134</v>
      </c>
      <c r="C84" s="104" t="s">
        <v>582</v>
      </c>
      <c r="D84" s="101" t="s">
        <v>583</v>
      </c>
      <c r="E84" s="58" t="s">
        <v>476</v>
      </c>
      <c r="F84" s="102">
        <f>2403.55</f>
        <v>2403.5500000000002</v>
      </c>
      <c r="G84" s="103">
        <v>45915</v>
      </c>
      <c r="H84" s="103">
        <v>46022</v>
      </c>
      <c r="I84" s="102"/>
      <c r="J84" s="58" t="s">
        <v>584</v>
      </c>
      <c r="K84" s="58" t="s">
        <v>299</v>
      </c>
      <c r="L84" s="74">
        <v>38457747</v>
      </c>
      <c r="M84" s="69" t="s">
        <v>218</v>
      </c>
    </row>
    <row r="85" spans="1:13" ht="78.75">
      <c r="A85" s="69" t="s">
        <v>205</v>
      </c>
      <c r="B85" s="69">
        <v>41271134</v>
      </c>
      <c r="C85" s="82" t="s">
        <v>585</v>
      </c>
      <c r="D85" s="101" t="s">
        <v>567</v>
      </c>
      <c r="E85" s="102" t="s">
        <v>586</v>
      </c>
      <c r="F85" s="102">
        <v>27595.200000000001</v>
      </c>
      <c r="G85" s="103">
        <v>45889</v>
      </c>
      <c r="H85" s="103">
        <v>46022</v>
      </c>
      <c r="I85" s="102"/>
      <c r="J85" s="58" t="s">
        <v>587</v>
      </c>
      <c r="K85" s="97" t="s">
        <v>588</v>
      </c>
      <c r="L85" s="108">
        <v>38382038</v>
      </c>
      <c r="M85" s="69" t="s">
        <v>218</v>
      </c>
    </row>
    <row r="86" spans="1:13" ht="94.5">
      <c r="A86" s="69" t="s">
        <v>205</v>
      </c>
      <c r="B86" s="69">
        <v>41271134</v>
      </c>
      <c r="C86" s="104" t="s">
        <v>582</v>
      </c>
      <c r="D86" s="101" t="s">
        <v>583</v>
      </c>
      <c r="E86" s="102" t="s">
        <v>586</v>
      </c>
      <c r="F86" s="102">
        <v>151812.10999999999</v>
      </c>
      <c r="G86" s="103">
        <v>45903</v>
      </c>
      <c r="H86" s="103">
        <v>46022</v>
      </c>
      <c r="I86" s="102"/>
      <c r="J86" s="58" t="s">
        <v>589</v>
      </c>
      <c r="K86" s="97" t="s">
        <v>590</v>
      </c>
      <c r="L86" s="108">
        <v>43262734</v>
      </c>
      <c r="M86" s="69" t="s">
        <v>218</v>
      </c>
    </row>
    <row r="87" spans="1:13" ht="78.75">
      <c r="A87" s="69" t="s">
        <v>205</v>
      </c>
      <c r="B87" s="69">
        <v>41271134</v>
      </c>
      <c r="C87" s="55" t="s">
        <v>591</v>
      </c>
      <c r="D87" s="101"/>
      <c r="E87" s="102" t="s">
        <v>586</v>
      </c>
      <c r="F87" s="102">
        <v>25007.279999999999</v>
      </c>
      <c r="G87" s="103">
        <v>45876</v>
      </c>
      <c r="H87" s="103">
        <v>46022</v>
      </c>
      <c r="I87" s="102"/>
      <c r="J87" s="58" t="s">
        <v>592</v>
      </c>
      <c r="K87" s="97" t="s">
        <v>593</v>
      </c>
      <c r="L87" s="108">
        <v>35850395</v>
      </c>
      <c r="M87" s="69" t="s">
        <v>218</v>
      </c>
    </row>
    <row r="88" spans="1:13" ht="105">
      <c r="A88" s="69" t="s">
        <v>205</v>
      </c>
      <c r="B88" s="69">
        <v>41271134</v>
      </c>
      <c r="C88" s="56" t="s">
        <v>594</v>
      </c>
      <c r="D88" s="101" t="s">
        <v>595</v>
      </c>
      <c r="E88" s="102" t="s">
        <v>574</v>
      </c>
      <c r="F88" s="102">
        <v>1699251.31</v>
      </c>
      <c r="G88" s="103">
        <v>45905</v>
      </c>
      <c r="H88" s="103">
        <v>46022</v>
      </c>
      <c r="I88" s="102"/>
      <c r="J88" s="58" t="s">
        <v>596</v>
      </c>
      <c r="K88" s="97" t="s">
        <v>597</v>
      </c>
      <c r="L88" s="108">
        <v>43646400</v>
      </c>
      <c r="M88" s="108"/>
    </row>
    <row r="89" spans="1:13" ht="94.5">
      <c r="A89" s="69" t="s">
        <v>205</v>
      </c>
      <c r="B89" s="69">
        <v>41271134</v>
      </c>
      <c r="C89" s="104" t="s">
        <v>598</v>
      </c>
      <c r="D89" s="101" t="s">
        <v>556</v>
      </c>
      <c r="E89" s="102" t="s">
        <v>574</v>
      </c>
      <c r="F89" s="102">
        <v>3720617.83</v>
      </c>
      <c r="G89" s="103">
        <v>45888</v>
      </c>
      <c r="H89" s="103">
        <v>46022</v>
      </c>
      <c r="I89" s="102"/>
      <c r="J89" s="58" t="s">
        <v>599</v>
      </c>
      <c r="K89" s="97" t="s">
        <v>600</v>
      </c>
      <c r="L89" s="108">
        <v>33969521</v>
      </c>
      <c r="M89" s="108"/>
    </row>
    <row r="90" spans="1:13" ht="105">
      <c r="A90" s="69" t="s">
        <v>205</v>
      </c>
      <c r="B90" s="69">
        <v>41271134</v>
      </c>
      <c r="C90" s="56" t="s">
        <v>594</v>
      </c>
      <c r="D90" s="101" t="s">
        <v>601</v>
      </c>
      <c r="E90" s="102" t="s">
        <v>602</v>
      </c>
      <c r="F90" s="102">
        <v>406753.79</v>
      </c>
      <c r="G90" s="103">
        <v>45863</v>
      </c>
      <c r="H90" s="103">
        <v>46022</v>
      </c>
      <c r="I90" s="102"/>
      <c r="J90" s="58" t="s">
        <v>603</v>
      </c>
      <c r="K90" s="97" t="s">
        <v>604</v>
      </c>
      <c r="L90" s="108">
        <v>35786854</v>
      </c>
      <c r="M90" s="69" t="s">
        <v>218</v>
      </c>
    </row>
    <row r="91" spans="1:13" ht="78.75">
      <c r="A91" s="69" t="s">
        <v>205</v>
      </c>
      <c r="B91" s="69">
        <v>41271134</v>
      </c>
      <c r="C91" s="104" t="s">
        <v>605</v>
      </c>
      <c r="D91" s="101" t="s">
        <v>606</v>
      </c>
      <c r="E91" s="102" t="s">
        <v>574</v>
      </c>
      <c r="F91" s="102">
        <v>11313922.029999999</v>
      </c>
      <c r="G91" s="103">
        <v>45708</v>
      </c>
      <c r="H91" s="103">
        <v>46387</v>
      </c>
      <c r="I91" s="102"/>
      <c r="J91" s="58" t="s">
        <v>607</v>
      </c>
      <c r="K91" s="97" t="s">
        <v>600</v>
      </c>
      <c r="L91" s="108">
        <v>33969521</v>
      </c>
      <c r="M91" s="69" t="s">
        <v>68</v>
      </c>
    </row>
    <row r="92" spans="1:13" ht="110.25">
      <c r="A92" s="69" t="s">
        <v>205</v>
      </c>
      <c r="B92" s="69">
        <v>41271134</v>
      </c>
      <c r="C92" s="104" t="s">
        <v>608</v>
      </c>
      <c r="D92" s="101" t="s">
        <v>377</v>
      </c>
      <c r="E92" s="102" t="s">
        <v>609</v>
      </c>
      <c r="F92" s="102">
        <v>12460</v>
      </c>
      <c r="G92" s="103">
        <v>45869</v>
      </c>
      <c r="H92" s="103">
        <v>46022</v>
      </c>
      <c r="I92" s="102"/>
      <c r="J92" s="58" t="s">
        <v>610</v>
      </c>
      <c r="K92" s="69" t="s">
        <v>314</v>
      </c>
      <c r="L92" s="73">
        <v>44386920</v>
      </c>
      <c r="M92" s="69" t="s">
        <v>218</v>
      </c>
    </row>
    <row r="93" spans="1:13" ht="141.75">
      <c r="A93" s="69" t="s">
        <v>205</v>
      </c>
      <c r="B93" s="69">
        <v>41271134</v>
      </c>
      <c r="C93" s="104" t="s">
        <v>608</v>
      </c>
      <c r="D93" s="101" t="s">
        <v>377</v>
      </c>
      <c r="E93" s="102" t="s">
        <v>25</v>
      </c>
      <c r="F93" s="102">
        <v>3872.8</v>
      </c>
      <c r="G93" s="103">
        <v>45861</v>
      </c>
      <c r="H93" s="103">
        <v>46022</v>
      </c>
      <c r="I93" s="102"/>
      <c r="J93" s="58" t="s">
        <v>611</v>
      </c>
      <c r="K93" s="58" t="s">
        <v>299</v>
      </c>
      <c r="L93" s="74">
        <v>38457747</v>
      </c>
      <c r="M93" s="69" t="s">
        <v>218</v>
      </c>
    </row>
    <row r="94" spans="1:13" ht="110.25">
      <c r="A94" s="69" t="s">
        <v>205</v>
      </c>
      <c r="B94" s="69">
        <v>41271134</v>
      </c>
      <c r="C94" s="104" t="s">
        <v>608</v>
      </c>
      <c r="D94" s="101" t="s">
        <v>377</v>
      </c>
      <c r="E94" s="102" t="s">
        <v>574</v>
      </c>
      <c r="F94" s="102">
        <v>271158</v>
      </c>
      <c r="G94" s="103">
        <v>45856</v>
      </c>
      <c r="H94" s="103">
        <v>46022</v>
      </c>
      <c r="I94" s="102"/>
      <c r="J94" s="58" t="s">
        <v>612</v>
      </c>
      <c r="K94" s="58" t="s">
        <v>309</v>
      </c>
      <c r="L94" s="73">
        <v>42655189</v>
      </c>
      <c r="M94" s="69" t="s">
        <v>218</v>
      </c>
    </row>
    <row r="95" spans="1:13" ht="126">
      <c r="A95" s="69" t="s">
        <v>205</v>
      </c>
      <c r="B95" s="69">
        <v>41271134</v>
      </c>
      <c r="C95" s="104" t="s">
        <v>613</v>
      </c>
      <c r="D95" s="101" t="s">
        <v>614</v>
      </c>
      <c r="E95" s="102" t="s">
        <v>602</v>
      </c>
      <c r="F95" s="102">
        <v>1126303.26</v>
      </c>
      <c r="G95" s="103">
        <v>45799</v>
      </c>
      <c r="H95" s="103">
        <v>46022</v>
      </c>
      <c r="I95" s="102"/>
      <c r="J95" s="58" t="s">
        <v>491</v>
      </c>
      <c r="K95" s="58" t="s">
        <v>492</v>
      </c>
      <c r="L95" s="96">
        <v>35894364</v>
      </c>
      <c r="M95" s="69" t="s">
        <v>218</v>
      </c>
    </row>
    <row r="96" spans="1:13" ht="110.25">
      <c r="A96" s="69" t="s">
        <v>205</v>
      </c>
      <c r="B96" s="69">
        <v>41271134</v>
      </c>
      <c r="C96" s="105" t="s">
        <v>615</v>
      </c>
      <c r="D96" s="101" t="s">
        <v>246</v>
      </c>
      <c r="E96" s="102" t="s">
        <v>586</v>
      </c>
      <c r="F96" s="102">
        <v>37398.75</v>
      </c>
      <c r="G96" s="103">
        <v>45681</v>
      </c>
      <c r="H96" s="103">
        <v>46022</v>
      </c>
      <c r="I96" s="102"/>
      <c r="J96" s="58" t="s">
        <v>616</v>
      </c>
      <c r="K96" s="58" t="s">
        <v>250</v>
      </c>
      <c r="L96" s="69">
        <v>3100902897</v>
      </c>
      <c r="M96" s="69" t="s">
        <v>218</v>
      </c>
    </row>
    <row r="97" spans="1:13" ht="78.75">
      <c r="A97" s="69" t="s">
        <v>205</v>
      </c>
      <c r="B97" s="69">
        <v>41271134</v>
      </c>
      <c r="C97" s="104" t="s">
        <v>617</v>
      </c>
      <c r="D97" s="101" t="s">
        <v>618</v>
      </c>
      <c r="E97" s="102" t="s">
        <v>586</v>
      </c>
      <c r="F97" s="102">
        <v>7892.95</v>
      </c>
      <c r="G97" s="103">
        <v>45824</v>
      </c>
      <c r="H97" s="103">
        <v>46022</v>
      </c>
      <c r="I97" s="102"/>
      <c r="J97" s="58" t="s">
        <v>548</v>
      </c>
      <c r="K97" s="97" t="s">
        <v>593</v>
      </c>
      <c r="L97" s="108">
        <v>35850395</v>
      </c>
      <c r="M97" s="69" t="s">
        <v>218</v>
      </c>
    </row>
    <row r="98" spans="1:13" ht="78.75">
      <c r="A98" s="69" t="s">
        <v>205</v>
      </c>
      <c r="B98" s="69">
        <v>41271134</v>
      </c>
      <c r="C98" s="104" t="s">
        <v>617</v>
      </c>
      <c r="D98" s="101" t="s">
        <v>618</v>
      </c>
      <c r="E98" s="102" t="s">
        <v>602</v>
      </c>
      <c r="F98" s="102">
        <v>316344</v>
      </c>
      <c r="G98" s="103">
        <v>45924</v>
      </c>
      <c r="H98" s="103">
        <v>46022</v>
      </c>
      <c r="I98" s="102"/>
      <c r="J98" s="58" t="s">
        <v>619</v>
      </c>
      <c r="K98" s="97" t="s">
        <v>620</v>
      </c>
      <c r="L98" s="108">
        <v>3396917694</v>
      </c>
      <c r="M98" s="69" t="s">
        <v>218</v>
      </c>
    </row>
    <row r="99" spans="1:13" ht="78.75">
      <c r="A99" s="69" t="s">
        <v>205</v>
      </c>
      <c r="B99" s="69">
        <v>41271134</v>
      </c>
      <c r="C99" s="104" t="s">
        <v>621</v>
      </c>
      <c r="D99" s="101" t="s">
        <v>622</v>
      </c>
      <c r="E99" s="102" t="s">
        <v>586</v>
      </c>
      <c r="F99" s="102">
        <v>14865.67</v>
      </c>
      <c r="G99" s="103">
        <v>45854</v>
      </c>
      <c r="H99" s="103">
        <v>46022</v>
      </c>
      <c r="I99" s="102"/>
      <c r="J99" s="58" t="s">
        <v>623</v>
      </c>
      <c r="K99" s="97" t="s">
        <v>593</v>
      </c>
      <c r="L99" s="108">
        <v>35850395</v>
      </c>
      <c r="M99" s="69" t="s">
        <v>218</v>
      </c>
    </row>
    <row r="100" spans="1:13" ht="141.75">
      <c r="A100" s="69" t="s">
        <v>205</v>
      </c>
      <c r="B100" s="69">
        <v>41271134</v>
      </c>
      <c r="C100" s="104" t="s">
        <v>624</v>
      </c>
      <c r="D100" s="101" t="s">
        <v>625</v>
      </c>
      <c r="E100" s="102" t="s">
        <v>25</v>
      </c>
      <c r="F100" s="102">
        <v>23644.09</v>
      </c>
      <c r="G100" s="103">
        <v>45861</v>
      </c>
      <c r="H100" s="103">
        <v>46022</v>
      </c>
      <c r="I100" s="102"/>
      <c r="J100" s="58" t="s">
        <v>626</v>
      </c>
      <c r="K100" s="58" t="s">
        <v>299</v>
      </c>
      <c r="L100" s="74">
        <v>38457747</v>
      </c>
      <c r="M100" s="69" t="s">
        <v>218</v>
      </c>
    </row>
    <row r="101" spans="1:13" ht="78.75">
      <c r="A101" s="69" t="s">
        <v>205</v>
      </c>
      <c r="B101" s="69">
        <v>41271134</v>
      </c>
      <c r="C101" s="104" t="s">
        <v>624</v>
      </c>
      <c r="D101" s="101" t="s">
        <v>625</v>
      </c>
      <c r="E101" s="102" t="s">
        <v>609</v>
      </c>
      <c r="F101" s="102">
        <v>3560</v>
      </c>
      <c r="G101" s="103">
        <v>45866</v>
      </c>
      <c r="H101" s="103">
        <v>46022</v>
      </c>
      <c r="I101" s="102"/>
      <c r="J101" s="58" t="s">
        <v>627</v>
      </c>
      <c r="K101" s="69" t="s">
        <v>217</v>
      </c>
      <c r="L101" s="73">
        <v>24797380</v>
      </c>
      <c r="M101" s="69" t="s">
        <v>218</v>
      </c>
    </row>
    <row r="102" spans="1:13" ht="78.75">
      <c r="A102" s="69" t="s">
        <v>205</v>
      </c>
      <c r="B102" s="69">
        <v>41271134</v>
      </c>
      <c r="C102" s="104" t="s">
        <v>624</v>
      </c>
      <c r="D102" s="101" t="s">
        <v>625</v>
      </c>
      <c r="E102" s="102" t="s">
        <v>628</v>
      </c>
      <c r="F102" s="102">
        <v>1622081.64</v>
      </c>
      <c r="G102" s="103">
        <v>45856</v>
      </c>
      <c r="H102" s="103">
        <v>46022</v>
      </c>
      <c r="I102" s="102"/>
      <c r="J102" s="58" t="s">
        <v>629</v>
      </c>
      <c r="K102" s="97" t="s">
        <v>630</v>
      </c>
      <c r="L102" s="108">
        <v>36955354</v>
      </c>
      <c r="M102" s="69" t="s">
        <v>218</v>
      </c>
    </row>
    <row r="103" spans="1:13" ht="141.75">
      <c r="A103" s="69" t="s">
        <v>205</v>
      </c>
      <c r="B103" s="69">
        <v>41271134</v>
      </c>
      <c r="C103" s="55" t="s">
        <v>631</v>
      </c>
      <c r="D103" s="101" t="s">
        <v>632</v>
      </c>
      <c r="E103" s="102" t="s">
        <v>25</v>
      </c>
      <c r="F103" s="102">
        <v>131486.99</v>
      </c>
      <c r="G103" s="103">
        <v>45861</v>
      </c>
      <c r="H103" s="103">
        <v>46387</v>
      </c>
      <c r="I103" s="102"/>
      <c r="J103" s="58" t="s">
        <v>633</v>
      </c>
      <c r="K103" s="58" t="s">
        <v>299</v>
      </c>
      <c r="L103" s="74">
        <v>38457747</v>
      </c>
      <c r="M103" s="69" t="s">
        <v>218</v>
      </c>
    </row>
    <row r="104" spans="1:13" ht="94.5">
      <c r="A104" s="69" t="s">
        <v>205</v>
      </c>
      <c r="B104" s="69">
        <v>41271134</v>
      </c>
      <c r="C104" s="55" t="s">
        <v>631</v>
      </c>
      <c r="D104" s="101" t="s">
        <v>632</v>
      </c>
      <c r="E104" s="102" t="s">
        <v>574</v>
      </c>
      <c r="F104" s="102">
        <v>8969152.0800000001</v>
      </c>
      <c r="G104" s="103">
        <v>45848</v>
      </c>
      <c r="H104" s="103">
        <v>46387</v>
      </c>
      <c r="I104" s="102"/>
      <c r="J104" s="58" t="s">
        <v>634</v>
      </c>
      <c r="K104" s="69" t="s">
        <v>210</v>
      </c>
      <c r="L104" s="69">
        <v>41703152</v>
      </c>
      <c r="M104" s="69" t="s">
        <v>68</v>
      </c>
    </row>
    <row r="105" spans="1:13" ht="94.5">
      <c r="A105" s="69" t="s">
        <v>205</v>
      </c>
      <c r="B105" s="69">
        <v>41271134</v>
      </c>
      <c r="C105" s="55" t="s">
        <v>631</v>
      </c>
      <c r="D105" s="101" t="s">
        <v>632</v>
      </c>
      <c r="E105" s="102" t="s">
        <v>609</v>
      </c>
      <c r="F105" s="102">
        <v>26700</v>
      </c>
      <c r="G105" s="103">
        <v>45873</v>
      </c>
      <c r="H105" s="103">
        <v>46387</v>
      </c>
      <c r="I105" s="102"/>
      <c r="J105" s="58" t="s">
        <v>635</v>
      </c>
      <c r="K105" s="69" t="s">
        <v>217</v>
      </c>
      <c r="L105" s="73">
        <v>24797380</v>
      </c>
      <c r="M105" s="69" t="s">
        <v>218</v>
      </c>
    </row>
    <row r="106" spans="1:13" ht="78.75">
      <c r="A106" s="69" t="s">
        <v>205</v>
      </c>
      <c r="B106" s="69">
        <v>41271134</v>
      </c>
      <c r="C106" s="55" t="s">
        <v>636</v>
      </c>
      <c r="D106" s="101" t="s">
        <v>632</v>
      </c>
      <c r="E106" s="102" t="s">
        <v>586</v>
      </c>
      <c r="F106" s="102">
        <v>144050.32999999999</v>
      </c>
      <c r="G106" s="103">
        <v>45908</v>
      </c>
      <c r="H106" s="103">
        <v>46022</v>
      </c>
      <c r="I106" s="102"/>
      <c r="J106" s="58" t="s">
        <v>637</v>
      </c>
      <c r="K106" s="97" t="s">
        <v>593</v>
      </c>
      <c r="L106" s="108">
        <v>35850395</v>
      </c>
      <c r="M106" s="69" t="s">
        <v>218</v>
      </c>
    </row>
    <row r="107" spans="1:13" ht="78.75">
      <c r="A107" s="69" t="s">
        <v>205</v>
      </c>
      <c r="B107" s="69">
        <v>41271134</v>
      </c>
      <c r="C107" s="104" t="s">
        <v>638</v>
      </c>
      <c r="D107" s="101" t="s">
        <v>639</v>
      </c>
      <c r="E107" s="102" t="s">
        <v>602</v>
      </c>
      <c r="F107" s="102">
        <v>199936</v>
      </c>
      <c r="G107" s="103">
        <v>45842</v>
      </c>
      <c r="H107" s="103">
        <v>46022</v>
      </c>
      <c r="I107" s="102"/>
      <c r="J107" s="58" t="s">
        <v>640</v>
      </c>
      <c r="K107" s="97" t="s">
        <v>604</v>
      </c>
      <c r="L107" s="108">
        <v>35786854</v>
      </c>
      <c r="M107" s="69" t="s">
        <v>218</v>
      </c>
    </row>
    <row r="108" spans="1:13" ht="110.25">
      <c r="A108" s="69" t="s">
        <v>205</v>
      </c>
      <c r="B108" s="69">
        <v>41271134</v>
      </c>
      <c r="C108" s="109" t="s">
        <v>641</v>
      </c>
      <c r="D108" s="101" t="s">
        <v>642</v>
      </c>
      <c r="E108" s="102" t="s">
        <v>643</v>
      </c>
      <c r="F108" s="102">
        <v>1756.24</v>
      </c>
      <c r="G108" s="103">
        <v>45894</v>
      </c>
      <c r="H108" s="103">
        <v>46022</v>
      </c>
      <c r="I108" s="102"/>
      <c r="J108" s="58" t="s">
        <v>644</v>
      </c>
      <c r="K108" s="69" t="s">
        <v>268</v>
      </c>
      <c r="L108" s="69">
        <v>31448144</v>
      </c>
      <c r="M108" s="69" t="s">
        <v>218</v>
      </c>
    </row>
    <row r="109" spans="1:13" ht="78.75">
      <c r="A109" s="69" t="s">
        <v>205</v>
      </c>
      <c r="B109" s="69">
        <v>41271134</v>
      </c>
      <c r="C109" s="82" t="s">
        <v>645</v>
      </c>
      <c r="D109" s="101" t="s">
        <v>371</v>
      </c>
      <c r="E109" s="102" t="s">
        <v>646</v>
      </c>
      <c r="F109" s="102">
        <v>2400</v>
      </c>
      <c r="G109" s="103">
        <v>45911</v>
      </c>
      <c r="H109" s="103">
        <v>46022</v>
      </c>
      <c r="I109" s="102"/>
      <c r="J109" s="58" t="s">
        <v>647</v>
      </c>
      <c r="K109" s="97" t="s">
        <v>648</v>
      </c>
      <c r="L109" s="108">
        <v>21560766</v>
      </c>
      <c r="M109" s="69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9"/>
  <sheetViews>
    <sheetView workbookViewId="0">
      <selection activeCell="O3" sqref="O3"/>
    </sheetView>
  </sheetViews>
  <sheetFormatPr defaultRowHeight="15"/>
  <cols>
    <col min="1" max="1" width="14.7109375" style="19" customWidth="1"/>
    <col min="2" max="2" width="13.85546875" style="19" customWidth="1"/>
    <col min="3" max="3" width="38" style="19" customWidth="1"/>
    <col min="4" max="4" width="34.42578125" style="19" customWidth="1"/>
    <col min="5" max="5" width="16" style="19" customWidth="1"/>
    <col min="6" max="6" width="18" style="19" customWidth="1"/>
    <col min="7" max="7" width="14.140625" style="19" customWidth="1"/>
    <col min="8" max="8" width="14.28515625" style="19" customWidth="1"/>
    <col min="9" max="9" width="9.140625" style="19"/>
    <col min="10" max="10" width="25" style="19" customWidth="1"/>
    <col min="11" max="11" width="16.28515625" style="19" customWidth="1"/>
    <col min="12" max="12" width="12.7109375" style="19" customWidth="1"/>
    <col min="13" max="16384" width="9.140625" style="19"/>
  </cols>
  <sheetData>
    <row r="1" spans="1:13" ht="51">
      <c r="A1" s="110" t="s">
        <v>1</v>
      </c>
      <c r="B1" s="111" t="s">
        <v>2</v>
      </c>
      <c r="C1" s="111" t="s">
        <v>10</v>
      </c>
      <c r="D1" s="111" t="s">
        <v>0</v>
      </c>
      <c r="E1" s="111" t="s">
        <v>11</v>
      </c>
      <c r="F1" s="111" t="s">
        <v>59</v>
      </c>
      <c r="G1" s="111" t="s">
        <v>3</v>
      </c>
      <c r="H1" s="111" t="s">
        <v>4</v>
      </c>
      <c r="I1" s="111" t="s">
        <v>5</v>
      </c>
      <c r="J1" s="111" t="s">
        <v>9</v>
      </c>
      <c r="K1" s="111" t="s">
        <v>7</v>
      </c>
      <c r="L1" s="111" t="s">
        <v>8</v>
      </c>
      <c r="M1" s="111" t="s">
        <v>6</v>
      </c>
    </row>
    <row r="2" spans="1:13" ht="204">
      <c r="A2" s="112" t="s">
        <v>649</v>
      </c>
      <c r="B2" s="113" t="s">
        <v>650</v>
      </c>
      <c r="C2" s="112" t="s">
        <v>651</v>
      </c>
      <c r="D2" s="112" t="s">
        <v>652</v>
      </c>
      <c r="E2" s="112" t="s">
        <v>653</v>
      </c>
      <c r="F2" s="114">
        <v>7679.6232099999997</v>
      </c>
      <c r="G2" s="115">
        <v>45477</v>
      </c>
      <c r="H2" s="115">
        <v>46022</v>
      </c>
      <c r="I2" s="116"/>
      <c r="J2" s="116" t="s">
        <v>654</v>
      </c>
      <c r="K2" s="116" t="s">
        <v>655</v>
      </c>
      <c r="L2" s="117">
        <v>45071726</v>
      </c>
      <c r="M2" s="116"/>
    </row>
    <row r="3" spans="1:13" ht="204">
      <c r="A3" s="112" t="s">
        <v>649</v>
      </c>
      <c r="B3" s="113" t="s">
        <v>650</v>
      </c>
      <c r="C3" s="112" t="s">
        <v>651</v>
      </c>
      <c r="D3" s="112" t="s">
        <v>652</v>
      </c>
      <c r="E3" s="112" t="s">
        <v>656</v>
      </c>
      <c r="F3" s="114">
        <v>90.304000000000002</v>
      </c>
      <c r="G3" s="115">
        <v>45478</v>
      </c>
      <c r="H3" s="115">
        <v>46022</v>
      </c>
      <c r="I3" s="116"/>
      <c r="J3" s="116"/>
      <c r="K3" s="116" t="s">
        <v>657</v>
      </c>
      <c r="L3" s="117">
        <v>1763701272</v>
      </c>
      <c r="M3" s="116" t="s">
        <v>658</v>
      </c>
    </row>
    <row r="4" spans="1:13" ht="204">
      <c r="A4" s="112" t="s">
        <v>649</v>
      </c>
      <c r="B4" s="113" t="s">
        <v>650</v>
      </c>
      <c r="C4" s="112" t="s">
        <v>651</v>
      </c>
      <c r="D4" s="112" t="s">
        <v>652</v>
      </c>
      <c r="E4" s="112" t="s">
        <v>659</v>
      </c>
      <c r="F4" s="114">
        <v>17.8</v>
      </c>
      <c r="G4" s="115">
        <v>45478</v>
      </c>
      <c r="H4" s="115">
        <v>46022</v>
      </c>
      <c r="I4" s="116"/>
      <c r="J4" s="116"/>
      <c r="K4" s="116" t="s">
        <v>660</v>
      </c>
      <c r="L4" s="117">
        <v>2815216519</v>
      </c>
      <c r="M4" s="116" t="s">
        <v>658</v>
      </c>
    </row>
    <row r="5" spans="1:13" ht="293.25">
      <c r="A5" s="112" t="s">
        <v>649</v>
      </c>
      <c r="B5" s="113" t="s">
        <v>650</v>
      </c>
      <c r="C5" s="112" t="s">
        <v>661</v>
      </c>
      <c r="D5" s="112" t="s">
        <v>662</v>
      </c>
      <c r="E5" s="112" t="s">
        <v>653</v>
      </c>
      <c r="F5" s="114">
        <v>4629.2776800000001</v>
      </c>
      <c r="G5" s="115">
        <v>45490</v>
      </c>
      <c r="H5" s="115">
        <v>46022</v>
      </c>
      <c r="I5" s="116"/>
      <c r="J5" s="116" t="s">
        <v>663</v>
      </c>
      <c r="K5" s="116" t="s">
        <v>664</v>
      </c>
      <c r="L5" s="117">
        <v>414146012141</v>
      </c>
      <c r="M5" s="116"/>
    </row>
    <row r="6" spans="1:13" ht="293.25">
      <c r="A6" s="112" t="s">
        <v>649</v>
      </c>
      <c r="B6" s="113" t="s">
        <v>650</v>
      </c>
      <c r="C6" s="112" t="s">
        <v>661</v>
      </c>
      <c r="D6" s="112" t="s">
        <v>662</v>
      </c>
      <c r="E6" s="112" t="s">
        <v>656</v>
      </c>
      <c r="F6" s="114">
        <v>49.592469999999999</v>
      </c>
      <c r="G6" s="115">
        <v>45496</v>
      </c>
      <c r="H6" s="115">
        <v>46022</v>
      </c>
      <c r="I6" s="116"/>
      <c r="J6" s="116"/>
      <c r="K6" s="116" t="s">
        <v>657</v>
      </c>
      <c r="L6" s="117">
        <v>1763701272</v>
      </c>
      <c r="M6" s="116" t="s">
        <v>658</v>
      </c>
    </row>
    <row r="7" spans="1:13" ht="89.25">
      <c r="A7" s="112" t="s">
        <v>649</v>
      </c>
      <c r="B7" s="113" t="s">
        <v>650</v>
      </c>
      <c r="C7" s="112" t="s">
        <v>665</v>
      </c>
      <c r="D7" s="112" t="s">
        <v>666</v>
      </c>
      <c r="E7" s="112" t="s">
        <v>667</v>
      </c>
      <c r="F7" s="114">
        <v>826.88400000000001</v>
      </c>
      <c r="G7" s="115">
        <v>45639</v>
      </c>
      <c r="H7" s="115">
        <v>46022</v>
      </c>
      <c r="I7" s="116"/>
      <c r="J7" s="116" t="s">
        <v>668</v>
      </c>
      <c r="K7" s="116" t="s">
        <v>669</v>
      </c>
      <c r="L7" s="117">
        <v>23082976</v>
      </c>
      <c r="M7" s="116"/>
    </row>
    <row r="8" spans="1:13" ht="114.75">
      <c r="A8" s="112" t="s">
        <v>649</v>
      </c>
      <c r="B8" s="113" t="s">
        <v>650</v>
      </c>
      <c r="C8" s="112" t="s">
        <v>665</v>
      </c>
      <c r="D8" s="112" t="s">
        <v>666</v>
      </c>
      <c r="E8" s="112" t="s">
        <v>656</v>
      </c>
      <c r="F8" s="114">
        <v>9.8849999999999998</v>
      </c>
      <c r="G8" s="115">
        <v>45639</v>
      </c>
      <c r="H8" s="115">
        <v>46022</v>
      </c>
      <c r="I8" s="116"/>
      <c r="J8" s="116"/>
      <c r="K8" s="116" t="s">
        <v>670</v>
      </c>
      <c r="L8" s="117">
        <v>3047714294</v>
      </c>
      <c r="M8" s="116" t="s">
        <v>658</v>
      </c>
    </row>
    <row r="9" spans="1:13" ht="114.75">
      <c r="A9" s="112" t="s">
        <v>649</v>
      </c>
      <c r="B9" s="113" t="s">
        <v>650</v>
      </c>
      <c r="C9" s="112" t="s">
        <v>665</v>
      </c>
      <c r="D9" s="112" t="s">
        <v>666</v>
      </c>
      <c r="E9" s="112" t="s">
        <v>659</v>
      </c>
      <c r="F9" s="114">
        <v>5.34</v>
      </c>
      <c r="G9" s="115">
        <v>45642</v>
      </c>
      <c r="H9" s="115">
        <v>46022</v>
      </c>
      <c r="I9" s="116"/>
      <c r="J9" s="116"/>
      <c r="K9" s="116" t="s">
        <v>671</v>
      </c>
      <c r="L9" s="117">
        <v>2863014917</v>
      </c>
      <c r="M9" s="116" t="s">
        <v>658</v>
      </c>
    </row>
    <row r="10" spans="1:13" ht="89.25">
      <c r="A10" s="112" t="s">
        <v>649</v>
      </c>
      <c r="B10" s="113" t="s">
        <v>650</v>
      </c>
      <c r="C10" s="112" t="s">
        <v>672</v>
      </c>
      <c r="D10" s="112" t="s">
        <v>673</v>
      </c>
      <c r="E10" s="112" t="s">
        <v>667</v>
      </c>
      <c r="F10" s="114">
        <v>1108.34789</v>
      </c>
      <c r="G10" s="115">
        <v>45630</v>
      </c>
      <c r="H10" s="115">
        <v>46022</v>
      </c>
      <c r="I10" s="116"/>
      <c r="J10" s="116" t="s">
        <v>674</v>
      </c>
      <c r="K10" s="116" t="s">
        <v>675</v>
      </c>
      <c r="L10" s="117">
        <v>44848109</v>
      </c>
      <c r="M10" s="116"/>
    </row>
    <row r="11" spans="1:13" ht="114.75">
      <c r="A11" s="112" t="s">
        <v>649</v>
      </c>
      <c r="B11" s="113" t="s">
        <v>650</v>
      </c>
      <c r="C11" s="112" t="s">
        <v>672</v>
      </c>
      <c r="D11" s="112" t="s">
        <v>673</v>
      </c>
      <c r="E11" s="112" t="s">
        <v>656</v>
      </c>
      <c r="F11" s="114">
        <v>13.762919999999999</v>
      </c>
      <c r="G11" s="115">
        <v>45637</v>
      </c>
      <c r="H11" s="115">
        <v>46022</v>
      </c>
      <c r="I11" s="116"/>
      <c r="J11" s="116"/>
      <c r="K11" s="116" t="s">
        <v>657</v>
      </c>
      <c r="L11" s="117">
        <v>1763701272</v>
      </c>
      <c r="M11" s="116" t="s">
        <v>658</v>
      </c>
    </row>
    <row r="12" spans="1:13" ht="114.75">
      <c r="A12" s="112" t="s">
        <v>649</v>
      </c>
      <c r="B12" s="113" t="s">
        <v>650</v>
      </c>
      <c r="C12" s="112" t="s">
        <v>672</v>
      </c>
      <c r="D12" s="112" t="s">
        <v>673</v>
      </c>
      <c r="E12" s="112" t="s">
        <v>659</v>
      </c>
      <c r="F12" s="114">
        <v>8.9</v>
      </c>
      <c r="G12" s="115">
        <v>45637</v>
      </c>
      <c r="H12" s="115">
        <v>46022</v>
      </c>
      <c r="I12" s="116"/>
      <c r="J12" s="116"/>
      <c r="K12" s="116" t="s">
        <v>671</v>
      </c>
      <c r="L12" s="117">
        <v>2863014917</v>
      </c>
      <c r="M12" s="116" t="s">
        <v>658</v>
      </c>
    </row>
    <row r="13" spans="1:13" ht="293.25">
      <c r="A13" s="112" t="s">
        <v>649</v>
      </c>
      <c r="B13" s="113" t="s">
        <v>650</v>
      </c>
      <c r="C13" s="112" t="s">
        <v>661</v>
      </c>
      <c r="D13" s="112" t="s">
        <v>662</v>
      </c>
      <c r="E13" s="112" t="s">
        <v>659</v>
      </c>
      <c r="F13" s="114">
        <v>49.84</v>
      </c>
      <c r="G13" s="115">
        <v>45643</v>
      </c>
      <c r="H13" s="115">
        <v>46022</v>
      </c>
      <c r="I13" s="116"/>
      <c r="J13" s="116"/>
      <c r="K13" s="116" t="s">
        <v>657</v>
      </c>
      <c r="L13" s="117">
        <v>1763701272</v>
      </c>
      <c r="M13" s="116" t="s">
        <v>658</v>
      </c>
    </row>
    <row r="14" spans="1:13" ht="89.25">
      <c r="A14" s="112" t="s">
        <v>649</v>
      </c>
      <c r="B14" s="113" t="s">
        <v>650</v>
      </c>
      <c r="C14" s="112" t="s">
        <v>676</v>
      </c>
      <c r="D14" s="112" t="s">
        <v>677</v>
      </c>
      <c r="E14" s="112" t="s">
        <v>678</v>
      </c>
      <c r="F14" s="114">
        <v>190.08199999999999</v>
      </c>
      <c r="G14" s="115">
        <v>45637</v>
      </c>
      <c r="H14" s="115">
        <v>45808</v>
      </c>
      <c r="I14" s="116"/>
      <c r="J14" s="116" t="s">
        <v>679</v>
      </c>
      <c r="K14" s="116" t="s">
        <v>680</v>
      </c>
      <c r="L14" s="117">
        <v>3033708519</v>
      </c>
      <c r="M14" s="116"/>
    </row>
    <row r="15" spans="1:13" ht="63.75">
      <c r="A15" s="112" t="s">
        <v>649</v>
      </c>
      <c r="B15" s="113" t="s">
        <v>650</v>
      </c>
      <c r="C15" s="112" t="s">
        <v>681</v>
      </c>
      <c r="D15" s="112" t="s">
        <v>682</v>
      </c>
      <c r="E15" s="112" t="s">
        <v>678</v>
      </c>
      <c r="F15" s="114">
        <v>79.760000000000005</v>
      </c>
      <c r="G15" s="115">
        <v>45707</v>
      </c>
      <c r="H15" s="115">
        <v>46022</v>
      </c>
      <c r="I15" s="116"/>
      <c r="J15" s="116" t="s">
        <v>683</v>
      </c>
      <c r="K15" s="116" t="s">
        <v>684</v>
      </c>
      <c r="L15" s="117">
        <v>3119117151</v>
      </c>
      <c r="M15" s="116"/>
    </row>
    <row r="16" spans="1:13" ht="63.75">
      <c r="A16" s="112" t="s">
        <v>649</v>
      </c>
      <c r="B16" s="113" t="s">
        <v>650</v>
      </c>
      <c r="C16" s="112" t="s">
        <v>685</v>
      </c>
      <c r="D16" s="112" t="s">
        <v>686</v>
      </c>
      <c r="E16" s="112" t="s">
        <v>678</v>
      </c>
      <c r="F16" s="114">
        <v>81.828000000000003</v>
      </c>
      <c r="G16" s="115">
        <v>45707</v>
      </c>
      <c r="H16" s="115">
        <v>46022</v>
      </c>
      <c r="I16" s="116"/>
      <c r="J16" s="116" t="s">
        <v>687</v>
      </c>
      <c r="K16" s="116" t="s">
        <v>684</v>
      </c>
      <c r="L16" s="117">
        <v>3119117151</v>
      </c>
      <c r="M16" s="116"/>
    </row>
    <row r="17" spans="1:13" ht="114.75">
      <c r="A17" s="112" t="s">
        <v>649</v>
      </c>
      <c r="B17" s="113" t="s">
        <v>650</v>
      </c>
      <c r="C17" s="112" t="s">
        <v>688</v>
      </c>
      <c r="D17" s="112" t="s">
        <v>689</v>
      </c>
      <c r="E17" s="112" t="s">
        <v>659</v>
      </c>
      <c r="F17" s="114">
        <v>1.78</v>
      </c>
      <c r="G17" s="115">
        <v>45658</v>
      </c>
      <c r="H17" s="115">
        <v>46022</v>
      </c>
      <c r="I17" s="116"/>
      <c r="J17" s="116"/>
      <c r="K17" s="116" t="s">
        <v>680</v>
      </c>
      <c r="L17" s="117">
        <v>3033708522</v>
      </c>
      <c r="M17" s="116" t="s">
        <v>658</v>
      </c>
    </row>
    <row r="18" spans="1:13" ht="114.75">
      <c r="A18" s="112" t="s">
        <v>649</v>
      </c>
      <c r="B18" s="113" t="s">
        <v>650</v>
      </c>
      <c r="C18" s="112" t="s">
        <v>690</v>
      </c>
      <c r="D18" s="112" t="s">
        <v>691</v>
      </c>
      <c r="E18" s="112" t="s">
        <v>678</v>
      </c>
      <c r="F18" s="114">
        <v>27.76</v>
      </c>
      <c r="G18" s="115">
        <v>45730</v>
      </c>
      <c r="H18" s="115">
        <v>46022</v>
      </c>
      <c r="I18" s="116"/>
      <c r="J18" s="116"/>
      <c r="K18" s="116" t="s">
        <v>692</v>
      </c>
      <c r="L18" s="117">
        <v>2359301973</v>
      </c>
      <c r="M18" s="116" t="s">
        <v>658</v>
      </c>
    </row>
    <row r="19" spans="1:13" ht="114.75">
      <c r="A19" s="112" t="s">
        <v>649</v>
      </c>
      <c r="B19" s="113" t="s">
        <v>650</v>
      </c>
      <c r="C19" s="112" t="s">
        <v>688</v>
      </c>
      <c r="D19" s="112" t="s">
        <v>689</v>
      </c>
      <c r="E19" s="112" t="s">
        <v>656</v>
      </c>
      <c r="F19" s="114">
        <v>4.0190000000000001</v>
      </c>
      <c r="G19" s="115">
        <v>45658</v>
      </c>
      <c r="H19" s="115">
        <v>46022</v>
      </c>
      <c r="I19" s="116"/>
      <c r="J19" s="116"/>
      <c r="K19" s="116" t="s">
        <v>693</v>
      </c>
      <c r="L19" s="117">
        <v>2262301498</v>
      </c>
      <c r="M19" s="116" t="s">
        <v>658</v>
      </c>
    </row>
    <row r="20" spans="1:13" ht="89.25">
      <c r="A20" s="112" t="s">
        <v>649</v>
      </c>
      <c r="B20" s="113" t="s">
        <v>650</v>
      </c>
      <c r="C20" s="112" t="s">
        <v>694</v>
      </c>
      <c r="D20" s="112" t="s">
        <v>695</v>
      </c>
      <c r="E20" s="112" t="s">
        <v>667</v>
      </c>
      <c r="F20" s="114">
        <v>368.52480000000003</v>
      </c>
      <c r="G20" s="115">
        <v>45756</v>
      </c>
      <c r="H20" s="115">
        <v>46022</v>
      </c>
      <c r="I20" s="116"/>
      <c r="J20" s="116" t="s">
        <v>696</v>
      </c>
      <c r="K20" s="116" t="s">
        <v>697</v>
      </c>
      <c r="L20" s="117">
        <v>40914586</v>
      </c>
      <c r="M20" s="116"/>
    </row>
    <row r="21" spans="1:13" ht="114.75">
      <c r="A21" s="112" t="s">
        <v>649</v>
      </c>
      <c r="B21" s="113" t="s">
        <v>650</v>
      </c>
      <c r="C21" s="112" t="s">
        <v>694</v>
      </c>
      <c r="D21" s="112" t="s">
        <v>695</v>
      </c>
      <c r="E21" s="112" t="s">
        <v>656</v>
      </c>
      <c r="F21" s="114">
        <v>4.3230000000000004</v>
      </c>
      <c r="G21" s="115">
        <v>45764</v>
      </c>
      <c r="H21" s="115">
        <v>46022</v>
      </c>
      <c r="I21" s="116"/>
      <c r="J21" s="116"/>
      <c r="K21" s="116" t="s">
        <v>693</v>
      </c>
      <c r="L21" s="117">
        <v>2262301500</v>
      </c>
      <c r="M21" s="116" t="s">
        <v>658</v>
      </c>
    </row>
    <row r="22" spans="1:13" ht="114.75">
      <c r="A22" s="112" t="s">
        <v>649</v>
      </c>
      <c r="B22" s="113" t="s">
        <v>650</v>
      </c>
      <c r="C22" s="112" t="s">
        <v>694</v>
      </c>
      <c r="D22" s="112" t="s">
        <v>695</v>
      </c>
      <c r="E22" s="112" t="s">
        <v>659</v>
      </c>
      <c r="F22" s="114">
        <v>1.78</v>
      </c>
      <c r="G22" s="115">
        <v>45764</v>
      </c>
      <c r="H22" s="115">
        <v>46022</v>
      </c>
      <c r="I22" s="116"/>
      <c r="J22" s="116"/>
      <c r="K22" s="116" t="s">
        <v>698</v>
      </c>
      <c r="L22" s="117">
        <v>35786854</v>
      </c>
      <c r="M22" s="116" t="s">
        <v>658</v>
      </c>
    </row>
    <row r="23" spans="1:13" ht="51">
      <c r="A23" s="112" t="s">
        <v>649</v>
      </c>
      <c r="B23" s="113" t="s">
        <v>650</v>
      </c>
      <c r="C23" s="112" t="s">
        <v>690</v>
      </c>
      <c r="D23" s="112" t="s">
        <v>691</v>
      </c>
      <c r="E23" s="112" t="s">
        <v>667</v>
      </c>
      <c r="F23" s="114">
        <v>725.928</v>
      </c>
      <c r="G23" s="115">
        <v>45775</v>
      </c>
      <c r="H23" s="115">
        <v>46022</v>
      </c>
      <c r="I23" s="116"/>
      <c r="J23" s="116" t="s">
        <v>699</v>
      </c>
      <c r="K23" s="116" t="s">
        <v>697</v>
      </c>
      <c r="L23" s="117">
        <v>40914586</v>
      </c>
      <c r="M23" s="116"/>
    </row>
    <row r="24" spans="1:13" ht="114.75">
      <c r="A24" s="112" t="s">
        <v>649</v>
      </c>
      <c r="B24" s="113" t="s">
        <v>650</v>
      </c>
      <c r="C24" s="112" t="s">
        <v>690</v>
      </c>
      <c r="D24" s="112" t="s">
        <v>691</v>
      </c>
      <c r="E24" s="112" t="s">
        <v>656</v>
      </c>
      <c r="F24" s="114">
        <v>10.18</v>
      </c>
      <c r="G24" s="115">
        <v>45785</v>
      </c>
      <c r="H24" s="115">
        <v>46022</v>
      </c>
      <c r="I24" s="116"/>
      <c r="J24" s="116"/>
      <c r="K24" s="116" t="s">
        <v>693</v>
      </c>
      <c r="L24" s="117">
        <v>2262301503</v>
      </c>
      <c r="M24" s="116" t="s">
        <v>658</v>
      </c>
    </row>
    <row r="25" spans="1:13" ht="114.75">
      <c r="A25" s="112" t="s">
        <v>649</v>
      </c>
      <c r="B25" s="113" t="s">
        <v>650</v>
      </c>
      <c r="C25" s="112" t="s">
        <v>690</v>
      </c>
      <c r="D25" s="112" t="s">
        <v>691</v>
      </c>
      <c r="E25" s="112" t="s">
        <v>659</v>
      </c>
      <c r="F25" s="114">
        <v>3.56</v>
      </c>
      <c r="G25" s="115">
        <v>45785</v>
      </c>
      <c r="H25" s="115">
        <v>46022</v>
      </c>
      <c r="I25" s="116"/>
      <c r="J25" s="116"/>
      <c r="K25" s="116" t="s">
        <v>692</v>
      </c>
      <c r="L25" s="117">
        <v>2359301973</v>
      </c>
      <c r="M25" s="116" t="s">
        <v>658</v>
      </c>
    </row>
    <row r="26" spans="1:13" ht="63.75">
      <c r="A26" s="112" t="s">
        <v>649</v>
      </c>
      <c r="B26" s="113" t="s">
        <v>650</v>
      </c>
      <c r="C26" s="112" t="s">
        <v>681</v>
      </c>
      <c r="D26" s="112" t="s">
        <v>682</v>
      </c>
      <c r="E26" s="112" t="s">
        <v>667</v>
      </c>
      <c r="F26" s="114">
        <v>812.14053999999999</v>
      </c>
      <c r="G26" s="115">
        <v>45813</v>
      </c>
      <c r="H26" s="115">
        <v>46022</v>
      </c>
      <c r="I26" s="116"/>
      <c r="J26" s="116" t="s">
        <v>700</v>
      </c>
      <c r="K26" s="116" t="s">
        <v>701</v>
      </c>
      <c r="L26" s="117">
        <v>20871808</v>
      </c>
      <c r="M26" s="116"/>
    </row>
    <row r="27" spans="1:13" ht="63.75">
      <c r="A27" s="112" t="s">
        <v>649</v>
      </c>
      <c r="B27" s="113" t="s">
        <v>650</v>
      </c>
      <c r="C27" s="112" t="s">
        <v>685</v>
      </c>
      <c r="D27" s="112" t="s">
        <v>702</v>
      </c>
      <c r="E27" s="112" t="s">
        <v>667</v>
      </c>
      <c r="F27" s="114">
        <v>822.31</v>
      </c>
      <c r="G27" s="115">
        <v>45813</v>
      </c>
      <c r="H27" s="115">
        <v>46022</v>
      </c>
      <c r="I27" s="116"/>
      <c r="J27" s="116" t="s">
        <v>703</v>
      </c>
      <c r="K27" s="116" t="s">
        <v>701</v>
      </c>
      <c r="L27" s="117">
        <v>20871808</v>
      </c>
      <c r="M27" s="116"/>
    </row>
    <row r="28" spans="1:13" ht="102">
      <c r="A28" s="112" t="s">
        <v>649</v>
      </c>
      <c r="B28" s="113" t="s">
        <v>650</v>
      </c>
      <c r="C28" s="112" t="s">
        <v>704</v>
      </c>
      <c r="D28" s="112" t="s">
        <v>705</v>
      </c>
      <c r="E28" s="112" t="s">
        <v>678</v>
      </c>
      <c r="F28" s="114">
        <v>213.97800000000001</v>
      </c>
      <c r="G28" s="115">
        <v>45817</v>
      </c>
      <c r="H28" s="115">
        <v>46022</v>
      </c>
      <c r="I28" s="116"/>
      <c r="J28" s="116" t="s">
        <v>706</v>
      </c>
      <c r="K28" s="116" t="s">
        <v>660</v>
      </c>
      <c r="L28" s="117">
        <v>2815216519</v>
      </c>
      <c r="M28" s="116"/>
    </row>
    <row r="29" spans="1:13" ht="114.75">
      <c r="A29" s="112" t="s">
        <v>649</v>
      </c>
      <c r="B29" s="113" t="s">
        <v>650</v>
      </c>
      <c r="C29" s="112" t="s">
        <v>681</v>
      </c>
      <c r="D29" s="112" t="s">
        <v>682</v>
      </c>
      <c r="E29" s="112" t="s">
        <v>656</v>
      </c>
      <c r="F29" s="114">
        <v>9.89893</v>
      </c>
      <c r="G29" s="115">
        <v>45819</v>
      </c>
      <c r="H29" s="115">
        <v>46022</v>
      </c>
      <c r="I29" s="116"/>
      <c r="J29" s="116"/>
      <c r="K29" s="116" t="s">
        <v>693</v>
      </c>
      <c r="L29" s="117">
        <v>2262301508</v>
      </c>
      <c r="M29" s="116" t="s">
        <v>658</v>
      </c>
    </row>
    <row r="30" spans="1:13" ht="114.75">
      <c r="A30" s="112" t="s">
        <v>649</v>
      </c>
      <c r="B30" s="113" t="s">
        <v>650</v>
      </c>
      <c r="C30" s="112" t="s">
        <v>685</v>
      </c>
      <c r="D30" s="112" t="s">
        <v>702</v>
      </c>
      <c r="E30" s="112" t="s">
        <v>656</v>
      </c>
      <c r="F30" s="114">
        <v>10.03009</v>
      </c>
      <c r="G30" s="115">
        <v>45819</v>
      </c>
      <c r="H30" s="115">
        <v>46022</v>
      </c>
      <c r="I30" s="116"/>
      <c r="J30" s="116"/>
      <c r="K30" s="116" t="s">
        <v>693</v>
      </c>
      <c r="L30" s="117">
        <v>2262301508</v>
      </c>
      <c r="M30" s="116" t="s">
        <v>658</v>
      </c>
    </row>
    <row r="31" spans="1:13" ht="114.75">
      <c r="A31" s="112" t="s">
        <v>649</v>
      </c>
      <c r="B31" s="113" t="s">
        <v>650</v>
      </c>
      <c r="C31" s="112" t="s">
        <v>681</v>
      </c>
      <c r="D31" s="112" t="s">
        <v>682</v>
      </c>
      <c r="E31" s="112" t="s">
        <v>659</v>
      </c>
      <c r="F31" s="114">
        <v>10.68</v>
      </c>
      <c r="G31" s="115">
        <v>45819</v>
      </c>
      <c r="H31" s="115">
        <v>46022</v>
      </c>
      <c r="I31" s="116"/>
      <c r="J31" s="116"/>
      <c r="K31" s="116" t="s">
        <v>684</v>
      </c>
      <c r="L31" s="117">
        <v>3119117151</v>
      </c>
      <c r="M31" s="116" t="s">
        <v>658</v>
      </c>
    </row>
    <row r="32" spans="1:13" ht="114.75">
      <c r="A32" s="112" t="s">
        <v>649</v>
      </c>
      <c r="B32" s="113" t="s">
        <v>650</v>
      </c>
      <c r="C32" s="112" t="s">
        <v>685</v>
      </c>
      <c r="D32" s="112" t="s">
        <v>702</v>
      </c>
      <c r="E32" s="112" t="s">
        <v>659</v>
      </c>
      <c r="F32" s="114">
        <v>10.68</v>
      </c>
      <c r="G32" s="115">
        <v>45819</v>
      </c>
      <c r="H32" s="115">
        <v>46022</v>
      </c>
      <c r="I32" s="116"/>
      <c r="J32" s="116"/>
      <c r="K32" s="116" t="s">
        <v>684</v>
      </c>
      <c r="L32" s="117">
        <v>3119117151</v>
      </c>
      <c r="M32" s="116" t="s">
        <v>658</v>
      </c>
    </row>
    <row r="33" spans="1:13" ht="63.75">
      <c r="A33" s="112" t="s">
        <v>649</v>
      </c>
      <c r="B33" s="113" t="s">
        <v>650</v>
      </c>
      <c r="C33" s="42" t="s">
        <v>707</v>
      </c>
      <c r="D33" s="42" t="s">
        <v>708</v>
      </c>
      <c r="E33" s="112" t="s">
        <v>678</v>
      </c>
      <c r="F33" s="114">
        <v>81.958470000000005</v>
      </c>
      <c r="G33" s="115">
        <v>45838</v>
      </c>
      <c r="H33" s="115">
        <v>46022</v>
      </c>
      <c r="I33" s="116"/>
      <c r="J33" s="116" t="s">
        <v>709</v>
      </c>
      <c r="K33" s="116" t="s">
        <v>684</v>
      </c>
      <c r="L33" s="117">
        <v>3119117151</v>
      </c>
      <c r="M33" s="116"/>
    </row>
    <row r="34" spans="1:13" ht="63.75">
      <c r="A34" s="112" t="s">
        <v>649</v>
      </c>
      <c r="B34" s="113" t="s">
        <v>650</v>
      </c>
      <c r="C34" s="42" t="s">
        <v>710</v>
      </c>
      <c r="D34" s="42" t="s">
        <v>711</v>
      </c>
      <c r="E34" s="112" t="s">
        <v>678</v>
      </c>
      <c r="F34" s="114">
        <v>81.992660000000001</v>
      </c>
      <c r="G34" s="115">
        <v>45838</v>
      </c>
      <c r="H34" s="115">
        <v>46022</v>
      </c>
      <c r="I34" s="116"/>
      <c r="J34" s="116" t="s">
        <v>712</v>
      </c>
      <c r="K34" s="116" t="s">
        <v>684</v>
      </c>
      <c r="L34" s="117">
        <v>3119117151</v>
      </c>
      <c r="M34" s="116"/>
    </row>
    <row r="35" spans="1:13" ht="76.5">
      <c r="A35" s="112" t="s">
        <v>649</v>
      </c>
      <c r="B35" s="113" t="s">
        <v>650</v>
      </c>
      <c r="C35" s="42" t="s">
        <v>713</v>
      </c>
      <c r="D35" s="42" t="s">
        <v>714</v>
      </c>
      <c r="E35" s="112" t="s">
        <v>678</v>
      </c>
      <c r="F35" s="114">
        <v>85.963999999999999</v>
      </c>
      <c r="G35" s="115">
        <v>45838</v>
      </c>
      <c r="H35" s="115">
        <v>46022</v>
      </c>
      <c r="I35" s="116"/>
      <c r="J35" s="116" t="s">
        <v>715</v>
      </c>
      <c r="K35" s="116" t="s">
        <v>684</v>
      </c>
      <c r="L35" s="117">
        <v>3119117151</v>
      </c>
      <c r="M35" s="116"/>
    </row>
    <row r="36" spans="1:13" ht="63.75">
      <c r="A36" s="112" t="s">
        <v>649</v>
      </c>
      <c r="B36" s="113" t="s">
        <v>650</v>
      </c>
      <c r="C36" s="42" t="s">
        <v>716</v>
      </c>
      <c r="D36" s="42" t="s">
        <v>717</v>
      </c>
      <c r="E36" s="112" t="s">
        <v>678</v>
      </c>
      <c r="F36" s="114">
        <v>575.279</v>
      </c>
      <c r="G36" s="115">
        <v>45839</v>
      </c>
      <c r="H36" s="115">
        <v>46022</v>
      </c>
      <c r="I36" s="116"/>
      <c r="J36" s="116" t="s">
        <v>718</v>
      </c>
      <c r="K36" s="116" t="s">
        <v>660</v>
      </c>
      <c r="L36" s="117">
        <v>2815216519</v>
      </c>
      <c r="M36" s="116"/>
    </row>
    <row r="37" spans="1:13" ht="63.75">
      <c r="A37" s="112" t="s">
        <v>649</v>
      </c>
      <c r="B37" s="113" t="s">
        <v>650</v>
      </c>
      <c r="C37" s="42" t="s">
        <v>719</v>
      </c>
      <c r="D37" s="42" t="s">
        <v>720</v>
      </c>
      <c r="E37" s="112" t="s">
        <v>678</v>
      </c>
      <c r="F37" s="114">
        <v>64.382000000000005</v>
      </c>
      <c r="G37" s="115">
        <v>45908</v>
      </c>
      <c r="H37" s="115">
        <v>46022</v>
      </c>
      <c r="I37" s="116"/>
      <c r="J37" s="116" t="s">
        <v>721</v>
      </c>
      <c r="K37" s="116" t="s">
        <v>660</v>
      </c>
      <c r="L37" s="117">
        <v>2815216519</v>
      </c>
      <c r="M37" s="116"/>
    </row>
    <row r="38" spans="1:13" ht="63.75">
      <c r="A38" s="112" t="s">
        <v>649</v>
      </c>
      <c r="B38" s="113" t="s">
        <v>650</v>
      </c>
      <c r="C38" s="42" t="s">
        <v>722</v>
      </c>
      <c r="D38" s="42" t="s">
        <v>723</v>
      </c>
      <c r="E38" s="112" t="s">
        <v>667</v>
      </c>
      <c r="F38" s="114">
        <v>15439.562879999999</v>
      </c>
      <c r="G38" s="115">
        <v>45891</v>
      </c>
      <c r="H38" s="115">
        <v>46022</v>
      </c>
      <c r="I38" s="116"/>
      <c r="J38" s="116" t="s">
        <v>724</v>
      </c>
      <c r="K38" s="116" t="s">
        <v>725</v>
      </c>
      <c r="L38" s="117">
        <v>34511098</v>
      </c>
      <c r="M38" s="116"/>
    </row>
    <row r="39" spans="1:13" ht="63.75">
      <c r="A39" s="112" t="s">
        <v>649</v>
      </c>
      <c r="B39" s="113" t="s">
        <v>650</v>
      </c>
      <c r="C39" s="42" t="s">
        <v>722</v>
      </c>
      <c r="D39" s="42" t="s">
        <v>723</v>
      </c>
      <c r="E39" s="112" t="s">
        <v>656</v>
      </c>
      <c r="F39" s="114">
        <v>147.76445000000001</v>
      </c>
      <c r="G39" s="115">
        <v>45910</v>
      </c>
      <c r="H39" s="115">
        <v>46022</v>
      </c>
      <c r="I39" s="116"/>
      <c r="J39" s="116" t="s">
        <v>726</v>
      </c>
      <c r="K39" s="116" t="s">
        <v>727</v>
      </c>
      <c r="L39" s="117">
        <v>2181811708</v>
      </c>
      <c r="M39" s="116"/>
    </row>
    <row r="40" spans="1:13" ht="114.75">
      <c r="A40" s="112" t="s">
        <v>649</v>
      </c>
      <c r="B40" s="113" t="s">
        <v>650</v>
      </c>
      <c r="C40" s="42" t="s">
        <v>722</v>
      </c>
      <c r="D40" s="42" t="s">
        <v>723</v>
      </c>
      <c r="E40" s="112" t="s">
        <v>659</v>
      </c>
      <c r="F40" s="114">
        <v>43.553190000000001</v>
      </c>
      <c r="G40" s="115">
        <v>45901</v>
      </c>
      <c r="H40" s="115">
        <v>46022</v>
      </c>
      <c r="I40" s="116"/>
      <c r="J40" s="116"/>
      <c r="K40" s="116" t="s">
        <v>671</v>
      </c>
      <c r="L40" s="117">
        <v>2863014917</v>
      </c>
      <c r="M40" s="116" t="s">
        <v>658</v>
      </c>
    </row>
    <row r="41" spans="1:13" ht="204">
      <c r="A41" s="112" t="s">
        <v>649</v>
      </c>
      <c r="B41" s="113" t="s">
        <v>650</v>
      </c>
      <c r="C41" s="112" t="s">
        <v>651</v>
      </c>
      <c r="D41" s="112" t="s">
        <v>652</v>
      </c>
      <c r="E41" s="112" t="s">
        <v>728</v>
      </c>
      <c r="F41" s="114">
        <v>115.006</v>
      </c>
      <c r="G41" s="115">
        <v>45908</v>
      </c>
      <c r="H41" s="115">
        <v>46022</v>
      </c>
      <c r="I41" s="116"/>
      <c r="J41" s="116" t="s">
        <v>729</v>
      </c>
      <c r="K41" s="116" t="s">
        <v>660</v>
      </c>
      <c r="L41" s="117">
        <v>2815216519</v>
      </c>
      <c r="M41" s="116"/>
    </row>
    <row r="42" spans="1:13" ht="293.25">
      <c r="A42" s="112"/>
      <c r="B42" s="113" t="s">
        <v>650</v>
      </c>
      <c r="C42" s="112" t="s">
        <v>661</v>
      </c>
      <c r="D42" s="112" t="s">
        <v>662</v>
      </c>
      <c r="E42" s="112" t="s">
        <v>728</v>
      </c>
      <c r="F42" s="114">
        <v>71.385000000000005</v>
      </c>
      <c r="G42" s="115">
        <v>45910</v>
      </c>
      <c r="H42" s="115">
        <v>46022</v>
      </c>
      <c r="I42" s="116"/>
      <c r="J42" s="116" t="s">
        <v>730</v>
      </c>
      <c r="K42" s="116" t="s">
        <v>660</v>
      </c>
      <c r="L42" s="117">
        <v>2815216519</v>
      </c>
      <c r="M42" s="116"/>
    </row>
    <row r="43" spans="1:13" ht="63.75">
      <c r="A43" s="112" t="s">
        <v>649</v>
      </c>
      <c r="B43" s="113" t="s">
        <v>650</v>
      </c>
      <c r="C43" s="42" t="s">
        <v>710</v>
      </c>
      <c r="D43" s="42" t="s">
        <v>711</v>
      </c>
      <c r="E43" s="112" t="s">
        <v>667</v>
      </c>
      <c r="F43" s="114">
        <v>762.01644999999996</v>
      </c>
      <c r="G43" s="115">
        <v>45923</v>
      </c>
      <c r="H43" s="115">
        <v>46022</v>
      </c>
      <c r="I43" s="116"/>
      <c r="J43" s="116" t="s">
        <v>731</v>
      </c>
      <c r="K43" s="116" t="s">
        <v>701</v>
      </c>
      <c r="L43" s="117">
        <v>20871808</v>
      </c>
      <c r="M43" s="116"/>
    </row>
    <row r="44" spans="1:13" ht="76.5">
      <c r="A44" s="112" t="s">
        <v>649</v>
      </c>
      <c r="B44" s="113" t="s">
        <v>650</v>
      </c>
      <c r="C44" s="42" t="s">
        <v>713</v>
      </c>
      <c r="D44" s="42" t="s">
        <v>732</v>
      </c>
      <c r="E44" s="112" t="s">
        <v>667</v>
      </c>
      <c r="F44" s="114">
        <v>817.06403</v>
      </c>
      <c r="G44" s="115">
        <v>45923</v>
      </c>
      <c r="H44" s="115">
        <v>46022</v>
      </c>
      <c r="I44" s="116"/>
      <c r="J44" s="116" t="s">
        <v>733</v>
      </c>
      <c r="K44" s="116" t="s">
        <v>701</v>
      </c>
      <c r="L44" s="117">
        <v>20871808</v>
      </c>
      <c r="M44" s="116"/>
    </row>
    <row r="45" spans="1:13" ht="114.75">
      <c r="A45" s="112" t="s">
        <v>649</v>
      </c>
      <c r="B45" s="113" t="s">
        <v>650</v>
      </c>
      <c r="C45" s="42" t="s">
        <v>710</v>
      </c>
      <c r="D45" s="42" t="s">
        <v>711</v>
      </c>
      <c r="E45" s="112" t="s">
        <v>659</v>
      </c>
      <c r="F45" s="114">
        <v>7.12</v>
      </c>
      <c r="G45" s="115">
        <v>45925</v>
      </c>
      <c r="H45" s="115">
        <v>46022</v>
      </c>
      <c r="I45" s="116"/>
      <c r="J45" s="116"/>
      <c r="K45" s="116" t="s">
        <v>684</v>
      </c>
      <c r="L45" s="117">
        <v>3119117151</v>
      </c>
      <c r="M45" s="116" t="s">
        <v>658</v>
      </c>
    </row>
    <row r="46" spans="1:13" ht="114.75">
      <c r="A46" s="112" t="s">
        <v>649</v>
      </c>
      <c r="B46" s="113" t="s">
        <v>650</v>
      </c>
      <c r="C46" s="42" t="s">
        <v>713</v>
      </c>
      <c r="D46" s="42" t="s">
        <v>714</v>
      </c>
      <c r="E46" s="112" t="s">
        <v>659</v>
      </c>
      <c r="F46" s="114">
        <v>7.12</v>
      </c>
      <c r="G46" s="115">
        <v>45925</v>
      </c>
      <c r="H46" s="115">
        <v>46022</v>
      </c>
      <c r="I46" s="116"/>
      <c r="J46" s="116"/>
      <c r="K46" s="116" t="s">
        <v>684</v>
      </c>
      <c r="L46" s="117">
        <v>3119117151</v>
      </c>
      <c r="M46" s="116" t="s">
        <v>658</v>
      </c>
    </row>
    <row r="47" spans="1:13" ht="114.75">
      <c r="A47" s="112" t="s">
        <v>649</v>
      </c>
      <c r="B47" s="113" t="s">
        <v>650</v>
      </c>
      <c r="C47" s="42" t="s">
        <v>710</v>
      </c>
      <c r="D47" s="42" t="s">
        <v>711</v>
      </c>
      <c r="E47" s="112" t="s">
        <v>656</v>
      </c>
      <c r="F47" s="114">
        <v>7.32158</v>
      </c>
      <c r="G47" s="115">
        <v>45925</v>
      </c>
      <c r="H47" s="115">
        <v>46022</v>
      </c>
      <c r="I47" s="116"/>
      <c r="J47" s="116"/>
      <c r="K47" s="116" t="s">
        <v>693</v>
      </c>
      <c r="L47" s="117">
        <v>2262301508</v>
      </c>
      <c r="M47" s="116" t="s">
        <v>658</v>
      </c>
    </row>
    <row r="48" spans="1:13" ht="114.75">
      <c r="A48" s="112" t="s">
        <v>649</v>
      </c>
      <c r="B48" s="113" t="s">
        <v>650</v>
      </c>
      <c r="C48" s="42" t="s">
        <v>713</v>
      </c>
      <c r="D48" s="42" t="s">
        <v>714</v>
      </c>
      <c r="E48" s="112" t="s">
        <v>656</v>
      </c>
      <c r="F48" s="114">
        <v>8.7041400000000007</v>
      </c>
      <c r="G48" s="115">
        <v>45925</v>
      </c>
      <c r="H48" s="115">
        <v>46022</v>
      </c>
      <c r="I48" s="116"/>
      <c r="J48" s="116"/>
      <c r="K48" s="116" t="s">
        <v>693</v>
      </c>
      <c r="L48" s="117">
        <v>2262301508</v>
      </c>
      <c r="M48" s="116" t="s">
        <v>658</v>
      </c>
    </row>
    <row r="49" spans="1:13" ht="114.75">
      <c r="A49" s="112" t="s">
        <v>649</v>
      </c>
      <c r="B49" s="113" t="s">
        <v>650</v>
      </c>
      <c r="C49" s="42" t="s">
        <v>722</v>
      </c>
      <c r="D49" s="42" t="s">
        <v>723</v>
      </c>
      <c r="E49" s="112" t="s">
        <v>728</v>
      </c>
      <c r="F49" s="114">
        <v>48.734400000000001</v>
      </c>
      <c r="G49" s="115">
        <v>45929</v>
      </c>
      <c r="H49" s="115">
        <v>46022</v>
      </c>
      <c r="I49" s="116"/>
      <c r="J49" s="116"/>
      <c r="K49" s="116" t="s">
        <v>671</v>
      </c>
      <c r="L49" s="117">
        <v>2863014917</v>
      </c>
      <c r="M49" s="116" t="s">
        <v>658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R4" sqref="R4"/>
    </sheetView>
  </sheetViews>
  <sheetFormatPr defaultRowHeight="15"/>
  <cols>
    <col min="1" max="1" width="13.42578125" style="61" customWidth="1"/>
    <col min="2" max="2" width="11.7109375" style="61" customWidth="1"/>
    <col min="3" max="3" width="21.42578125" style="61" customWidth="1"/>
    <col min="4" max="4" width="15.28515625" style="61" customWidth="1"/>
    <col min="5" max="5" width="25.42578125" style="61" customWidth="1"/>
    <col min="6" max="6" width="13.7109375" style="61" customWidth="1"/>
    <col min="7" max="7" width="15.28515625" style="61" customWidth="1"/>
    <col min="8" max="8" width="9.140625" style="61"/>
    <col min="9" max="9" width="14.42578125" style="61" customWidth="1"/>
    <col min="10" max="10" width="27.28515625" style="61" customWidth="1"/>
    <col min="11" max="11" width="14.42578125" style="61" customWidth="1"/>
    <col min="12" max="12" width="9.140625" style="61"/>
    <col min="13" max="13" width="13.5703125" style="61" customWidth="1"/>
    <col min="14" max="16384" width="9.140625" style="61"/>
  </cols>
  <sheetData>
    <row r="1" spans="1:13" ht="51">
      <c r="A1" s="15" t="s">
        <v>1</v>
      </c>
      <c r="B1" s="16" t="s">
        <v>2</v>
      </c>
      <c r="C1" s="16" t="s">
        <v>10</v>
      </c>
      <c r="D1" s="16" t="s">
        <v>0</v>
      </c>
      <c r="E1" s="16" t="s">
        <v>11</v>
      </c>
      <c r="F1" s="16" t="s">
        <v>59</v>
      </c>
      <c r="G1" s="16" t="s">
        <v>3</v>
      </c>
      <c r="H1" s="16" t="s">
        <v>4</v>
      </c>
      <c r="I1" s="16" t="s">
        <v>5</v>
      </c>
      <c r="J1" s="16" t="s">
        <v>9</v>
      </c>
      <c r="K1" s="16" t="s">
        <v>7</v>
      </c>
      <c r="L1" s="16" t="s">
        <v>8</v>
      </c>
      <c r="M1" s="35" t="s">
        <v>6</v>
      </c>
    </row>
    <row r="2" spans="1:13" ht="38.25">
      <c r="A2" s="36" t="s">
        <v>734</v>
      </c>
      <c r="B2" s="37" t="s">
        <v>735</v>
      </c>
      <c r="C2" s="42" t="s">
        <v>736</v>
      </c>
      <c r="D2" s="36" t="s">
        <v>737</v>
      </c>
      <c r="E2" s="42" t="s">
        <v>738</v>
      </c>
      <c r="F2" s="118">
        <v>282000</v>
      </c>
      <c r="G2" s="119">
        <v>45777</v>
      </c>
      <c r="H2" s="36"/>
      <c r="I2" s="66" t="s">
        <v>80</v>
      </c>
      <c r="J2" s="120" t="s">
        <v>739</v>
      </c>
      <c r="K2" s="42" t="s">
        <v>740</v>
      </c>
      <c r="L2" s="36">
        <v>42613919</v>
      </c>
      <c r="M2" s="36" t="s">
        <v>68</v>
      </c>
    </row>
    <row r="3" spans="1:13" ht="51">
      <c r="A3" s="36" t="s">
        <v>734</v>
      </c>
      <c r="B3" s="37" t="s">
        <v>735</v>
      </c>
      <c r="C3" s="42" t="s">
        <v>741</v>
      </c>
      <c r="D3" s="36" t="s">
        <v>737</v>
      </c>
      <c r="E3" s="36" t="s">
        <v>742</v>
      </c>
      <c r="F3" s="118">
        <v>538623.75</v>
      </c>
      <c r="G3" s="119">
        <v>45782</v>
      </c>
      <c r="H3" s="36"/>
      <c r="I3" s="66" t="s">
        <v>80</v>
      </c>
      <c r="J3" s="121" t="s">
        <v>743</v>
      </c>
      <c r="K3" s="42" t="s">
        <v>744</v>
      </c>
      <c r="L3" s="36">
        <v>3045903559</v>
      </c>
      <c r="M3" s="36" t="s">
        <v>68</v>
      </c>
    </row>
    <row r="4" spans="1:13" ht="51">
      <c r="A4" s="122" t="s">
        <v>734</v>
      </c>
      <c r="B4" s="123" t="s">
        <v>735</v>
      </c>
      <c r="C4" s="122" t="s">
        <v>745</v>
      </c>
      <c r="D4" s="122" t="s">
        <v>737</v>
      </c>
      <c r="E4" s="122" t="s">
        <v>746</v>
      </c>
      <c r="F4" s="124">
        <v>211110</v>
      </c>
      <c r="G4" s="125">
        <v>45824</v>
      </c>
      <c r="H4" s="126"/>
      <c r="I4" s="127" t="s">
        <v>80</v>
      </c>
      <c r="J4" s="127" t="s">
        <v>747</v>
      </c>
      <c r="K4" s="127" t="s">
        <v>748</v>
      </c>
      <c r="L4" s="127">
        <v>3802205476</v>
      </c>
      <c r="M4" s="122" t="s">
        <v>68</v>
      </c>
    </row>
    <row r="5" spans="1:13" ht="51">
      <c r="A5" s="122" t="s">
        <v>734</v>
      </c>
      <c r="B5" s="123" t="s">
        <v>735</v>
      </c>
      <c r="C5" s="128" t="s">
        <v>749</v>
      </c>
      <c r="D5" s="122" t="s">
        <v>737</v>
      </c>
      <c r="E5" s="128" t="s">
        <v>750</v>
      </c>
      <c r="F5" s="129">
        <v>420000</v>
      </c>
      <c r="G5" s="125">
        <v>45838</v>
      </c>
      <c r="H5" s="126"/>
      <c r="I5" s="130" t="s">
        <v>80</v>
      </c>
      <c r="J5" s="127" t="s">
        <v>751</v>
      </c>
      <c r="K5" s="131" t="s">
        <v>740</v>
      </c>
      <c r="L5" s="122">
        <v>42613919</v>
      </c>
      <c r="M5" s="122" t="s">
        <v>68</v>
      </c>
    </row>
    <row r="6" spans="1:13" ht="38.25">
      <c r="A6" s="122" t="s">
        <v>734</v>
      </c>
      <c r="B6" s="123" t="s">
        <v>735</v>
      </c>
      <c r="C6" s="128" t="s">
        <v>752</v>
      </c>
      <c r="D6" s="122" t="s">
        <v>737</v>
      </c>
      <c r="E6" s="128" t="s">
        <v>753</v>
      </c>
      <c r="F6" s="129">
        <v>2862000</v>
      </c>
      <c r="G6" s="125">
        <v>45708</v>
      </c>
      <c r="H6" s="126"/>
      <c r="I6" s="130" t="s">
        <v>80</v>
      </c>
      <c r="J6" s="127" t="s">
        <v>754</v>
      </c>
      <c r="K6" s="131" t="s">
        <v>755</v>
      </c>
      <c r="L6" s="122">
        <v>40772555</v>
      </c>
      <c r="M6" s="122" t="s">
        <v>68</v>
      </c>
    </row>
    <row r="7" spans="1:13" ht="51">
      <c r="A7" s="122" t="s">
        <v>734</v>
      </c>
      <c r="B7" s="123" t="s">
        <v>735</v>
      </c>
      <c r="C7" s="128" t="s">
        <v>756</v>
      </c>
      <c r="D7" s="122" t="s">
        <v>737</v>
      </c>
      <c r="E7" s="128" t="s">
        <v>757</v>
      </c>
      <c r="F7" s="124">
        <v>518520</v>
      </c>
      <c r="G7" s="125">
        <v>45769</v>
      </c>
      <c r="H7" s="126"/>
      <c r="I7" s="130" t="s">
        <v>80</v>
      </c>
      <c r="J7" s="127" t="s">
        <v>758</v>
      </c>
      <c r="K7" s="127" t="s">
        <v>759</v>
      </c>
      <c r="L7" s="127">
        <v>3771105808</v>
      </c>
      <c r="M7" s="128" t="s">
        <v>760</v>
      </c>
    </row>
    <row r="8" spans="1:13" ht="51">
      <c r="A8" s="122" t="s">
        <v>734</v>
      </c>
      <c r="B8" s="123" t="s">
        <v>735</v>
      </c>
      <c r="C8" s="128" t="s">
        <v>761</v>
      </c>
      <c r="D8" s="122" t="s">
        <v>737</v>
      </c>
      <c r="E8" s="128" t="s">
        <v>762</v>
      </c>
      <c r="F8" s="124">
        <v>829215</v>
      </c>
      <c r="G8" s="125">
        <v>45810</v>
      </c>
      <c r="H8" s="126"/>
      <c r="I8" s="130" t="s">
        <v>80</v>
      </c>
      <c r="J8" s="127" t="s">
        <v>763</v>
      </c>
      <c r="K8" s="128" t="s">
        <v>764</v>
      </c>
      <c r="L8" s="127">
        <v>40175293</v>
      </c>
      <c r="M8" s="128" t="s">
        <v>760</v>
      </c>
    </row>
    <row r="9" spans="1:13" ht="51">
      <c r="A9" s="122" t="s">
        <v>734</v>
      </c>
      <c r="B9" s="123" t="s">
        <v>735</v>
      </c>
      <c r="C9" s="122" t="s">
        <v>745</v>
      </c>
      <c r="D9" s="122" t="s">
        <v>737</v>
      </c>
      <c r="E9" s="122" t="s">
        <v>746</v>
      </c>
      <c r="F9" s="124">
        <v>2375180</v>
      </c>
      <c r="G9" s="125">
        <v>45818</v>
      </c>
      <c r="H9" s="126"/>
      <c r="I9" s="130" t="s">
        <v>80</v>
      </c>
      <c r="J9" s="127" t="s">
        <v>765</v>
      </c>
      <c r="K9" s="127" t="s">
        <v>766</v>
      </c>
      <c r="L9" s="127">
        <v>3441602310</v>
      </c>
      <c r="M9" s="128" t="s">
        <v>760</v>
      </c>
    </row>
    <row r="10" spans="1:13" ht="51">
      <c r="A10" s="122" t="s">
        <v>734</v>
      </c>
      <c r="B10" s="123" t="s">
        <v>735</v>
      </c>
      <c r="C10" s="128" t="s">
        <v>745</v>
      </c>
      <c r="D10" s="122" t="s">
        <v>737</v>
      </c>
      <c r="E10" s="128" t="s">
        <v>767</v>
      </c>
      <c r="F10" s="132">
        <v>184200</v>
      </c>
      <c r="G10" s="133">
        <v>45841</v>
      </c>
      <c r="H10" s="128"/>
      <c r="I10" s="128" t="s">
        <v>80</v>
      </c>
      <c r="J10" s="128" t="s">
        <v>768</v>
      </c>
      <c r="K10" s="128" t="s">
        <v>769</v>
      </c>
      <c r="L10" s="128">
        <v>3074717893</v>
      </c>
      <c r="M10" s="122" t="s">
        <v>68</v>
      </c>
    </row>
    <row r="11" spans="1:13" ht="89.25">
      <c r="A11" s="122" t="s">
        <v>734</v>
      </c>
      <c r="B11" s="123" t="s">
        <v>735</v>
      </c>
      <c r="C11" s="128" t="s">
        <v>770</v>
      </c>
      <c r="D11" s="122" t="s">
        <v>737</v>
      </c>
      <c r="E11" s="128" t="s">
        <v>771</v>
      </c>
      <c r="F11" s="132">
        <v>517800</v>
      </c>
      <c r="G11" s="133">
        <v>45849</v>
      </c>
      <c r="H11" s="128"/>
      <c r="I11" s="128" t="s">
        <v>80</v>
      </c>
      <c r="J11" s="128" t="s">
        <v>772</v>
      </c>
      <c r="K11" s="128" t="s">
        <v>773</v>
      </c>
      <c r="L11" s="128">
        <v>44184909</v>
      </c>
      <c r="M11" s="122" t="s">
        <v>68</v>
      </c>
    </row>
    <row r="12" spans="1:13" ht="51">
      <c r="A12" s="122" t="s">
        <v>734</v>
      </c>
      <c r="B12" s="123" t="s">
        <v>735</v>
      </c>
      <c r="C12" s="128" t="s">
        <v>770</v>
      </c>
      <c r="D12" s="122" t="s">
        <v>737</v>
      </c>
      <c r="E12" s="128" t="s">
        <v>774</v>
      </c>
      <c r="F12" s="132">
        <v>1401990</v>
      </c>
      <c r="G12" s="133">
        <v>45901</v>
      </c>
      <c r="H12" s="128"/>
      <c r="I12" s="128" t="s">
        <v>80</v>
      </c>
      <c r="J12" s="128" t="s">
        <v>775</v>
      </c>
      <c r="K12" s="128" t="s">
        <v>776</v>
      </c>
      <c r="L12" s="128">
        <v>2644604867</v>
      </c>
      <c r="M12" s="122" t="s">
        <v>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"/>
  <sheetViews>
    <sheetView zoomScale="80" zoomScaleNormal="80" workbookViewId="0">
      <selection activeCell="N4" sqref="N4"/>
    </sheetView>
  </sheetViews>
  <sheetFormatPr defaultRowHeight="15"/>
  <cols>
    <col min="1" max="1" width="14.5703125" style="19" customWidth="1"/>
    <col min="2" max="2" width="21" style="19" customWidth="1"/>
    <col min="3" max="3" width="27.85546875" style="19" customWidth="1"/>
    <col min="4" max="4" width="22.140625" style="19" customWidth="1"/>
    <col min="5" max="5" width="27.140625" style="19" customWidth="1"/>
    <col min="6" max="6" width="16" style="19" customWidth="1"/>
    <col min="7" max="7" width="11.85546875" style="19" customWidth="1"/>
    <col min="8" max="8" width="11.42578125" style="19" customWidth="1"/>
    <col min="9" max="9" width="11.7109375" style="19" customWidth="1"/>
    <col min="10" max="10" width="30.42578125" style="19" customWidth="1"/>
    <col min="11" max="11" width="16.5703125" style="19" customWidth="1"/>
    <col min="12" max="12" width="16.28515625" style="19" customWidth="1"/>
    <col min="13" max="13" width="15.5703125" style="19" customWidth="1"/>
    <col min="14" max="16384" width="9.140625" style="19"/>
  </cols>
  <sheetData>
    <row r="1" spans="1:13" ht="94.5">
      <c r="A1" s="147" t="s">
        <v>777</v>
      </c>
      <c r="B1" s="134" t="s">
        <v>2</v>
      </c>
      <c r="C1" s="134" t="s">
        <v>10</v>
      </c>
      <c r="D1" s="134" t="s">
        <v>0</v>
      </c>
      <c r="E1" s="134" t="s">
        <v>11</v>
      </c>
      <c r="F1" s="134" t="s">
        <v>778</v>
      </c>
      <c r="G1" s="134" t="s">
        <v>779</v>
      </c>
      <c r="H1" s="134" t="s">
        <v>780</v>
      </c>
      <c r="I1" s="134" t="s">
        <v>5</v>
      </c>
      <c r="J1" s="134" t="s">
        <v>9</v>
      </c>
      <c r="K1" s="134" t="s">
        <v>7</v>
      </c>
      <c r="L1" s="134" t="s">
        <v>8</v>
      </c>
      <c r="M1" s="135" t="s">
        <v>6</v>
      </c>
    </row>
    <row r="2" spans="1:13" ht="63">
      <c r="A2" s="148" t="s">
        <v>781</v>
      </c>
      <c r="B2" s="136">
        <v>34566241</v>
      </c>
      <c r="C2" s="149" t="s">
        <v>782</v>
      </c>
      <c r="D2" s="136" t="s">
        <v>783</v>
      </c>
      <c r="E2" s="58" t="s">
        <v>784</v>
      </c>
      <c r="F2" s="137">
        <v>109.72799999999999</v>
      </c>
      <c r="G2" s="138" t="s">
        <v>785</v>
      </c>
      <c r="H2" s="138" t="s">
        <v>785</v>
      </c>
      <c r="I2" s="79" t="s">
        <v>786</v>
      </c>
      <c r="J2" s="139" t="s">
        <v>787</v>
      </c>
      <c r="K2" s="58" t="s">
        <v>788</v>
      </c>
      <c r="L2" s="58">
        <v>30126040</v>
      </c>
      <c r="M2" s="58" t="s">
        <v>789</v>
      </c>
    </row>
    <row r="3" spans="1:13" ht="31.5">
      <c r="A3" s="148"/>
      <c r="B3" s="146"/>
      <c r="C3" s="146"/>
      <c r="D3" s="136"/>
      <c r="E3" s="58" t="s">
        <v>790</v>
      </c>
      <c r="F3" s="137">
        <v>318.91199999999998</v>
      </c>
      <c r="G3" s="138" t="s">
        <v>785</v>
      </c>
      <c r="H3" s="138" t="s">
        <v>785</v>
      </c>
      <c r="I3" s="79" t="s">
        <v>786</v>
      </c>
      <c r="J3" s="139" t="s">
        <v>787</v>
      </c>
      <c r="K3" s="58" t="s">
        <v>788</v>
      </c>
      <c r="L3" s="58">
        <v>30126040</v>
      </c>
      <c r="M3" s="58" t="s">
        <v>789</v>
      </c>
    </row>
    <row r="4" spans="1:13" ht="31.5">
      <c r="A4" s="148"/>
      <c r="B4" s="146"/>
      <c r="C4" s="146"/>
      <c r="D4" s="136"/>
      <c r="E4" s="58" t="s">
        <v>791</v>
      </c>
      <c r="F4" s="137">
        <v>45</v>
      </c>
      <c r="G4" s="138" t="s">
        <v>785</v>
      </c>
      <c r="H4" s="138" t="s">
        <v>785</v>
      </c>
      <c r="I4" s="79" t="s">
        <v>786</v>
      </c>
      <c r="J4" s="140" t="s">
        <v>792</v>
      </c>
      <c r="K4" s="58" t="s">
        <v>793</v>
      </c>
      <c r="L4" s="58">
        <v>3223518813</v>
      </c>
      <c r="M4" s="58" t="s">
        <v>794</v>
      </c>
    </row>
    <row r="5" spans="1:13" ht="31.5">
      <c r="A5" s="148"/>
      <c r="B5" s="146"/>
      <c r="C5" s="146"/>
      <c r="D5" s="136"/>
      <c r="E5" s="58" t="s">
        <v>795</v>
      </c>
      <c r="F5" s="137">
        <v>37</v>
      </c>
      <c r="G5" s="138" t="s">
        <v>785</v>
      </c>
      <c r="H5" s="138" t="s">
        <v>785</v>
      </c>
      <c r="I5" s="79" t="s">
        <v>786</v>
      </c>
      <c r="J5" s="140" t="s">
        <v>796</v>
      </c>
      <c r="K5" s="58" t="s">
        <v>793</v>
      </c>
      <c r="L5" s="58">
        <v>3223518813</v>
      </c>
      <c r="M5" s="58" t="s">
        <v>794</v>
      </c>
    </row>
    <row r="6" spans="1:13" ht="31.5">
      <c r="A6" s="148"/>
      <c r="B6" s="146"/>
      <c r="C6" s="146"/>
      <c r="D6" s="136"/>
      <c r="E6" s="58" t="s">
        <v>797</v>
      </c>
      <c r="F6" s="137">
        <v>22</v>
      </c>
      <c r="G6" s="138" t="s">
        <v>785</v>
      </c>
      <c r="H6" s="138" t="s">
        <v>785</v>
      </c>
      <c r="I6" s="79" t="s">
        <v>786</v>
      </c>
      <c r="J6" s="140" t="s">
        <v>798</v>
      </c>
      <c r="K6" s="58" t="s">
        <v>793</v>
      </c>
      <c r="L6" s="58">
        <v>3223518813</v>
      </c>
      <c r="M6" s="58" t="s">
        <v>794</v>
      </c>
    </row>
    <row r="7" spans="1:13" ht="31.5">
      <c r="A7" s="148"/>
      <c r="B7" s="146"/>
      <c r="C7" s="146"/>
      <c r="D7" s="136"/>
      <c r="E7" s="58" t="s">
        <v>799</v>
      </c>
      <c r="F7" s="137">
        <v>27</v>
      </c>
      <c r="G7" s="138" t="s">
        <v>785</v>
      </c>
      <c r="H7" s="138" t="s">
        <v>785</v>
      </c>
      <c r="I7" s="79" t="s">
        <v>786</v>
      </c>
      <c r="J7" s="139" t="s">
        <v>800</v>
      </c>
      <c r="K7" s="58" t="s">
        <v>801</v>
      </c>
      <c r="L7" s="58">
        <v>2933412135</v>
      </c>
      <c r="M7" s="58" t="s">
        <v>794</v>
      </c>
    </row>
    <row r="8" spans="1:13" ht="78.75">
      <c r="A8" s="148"/>
      <c r="B8" s="146"/>
      <c r="C8" s="146"/>
      <c r="D8" s="136"/>
      <c r="E8" s="58" t="s">
        <v>802</v>
      </c>
      <c r="F8" s="137">
        <v>18.36</v>
      </c>
      <c r="G8" s="138" t="s">
        <v>785</v>
      </c>
      <c r="H8" s="138" t="s">
        <v>785</v>
      </c>
      <c r="I8" s="79" t="s">
        <v>786</v>
      </c>
      <c r="J8" s="139" t="s">
        <v>803</v>
      </c>
      <c r="K8" s="58" t="s">
        <v>804</v>
      </c>
      <c r="L8" s="58">
        <v>41738321</v>
      </c>
      <c r="M8" s="58" t="s">
        <v>794</v>
      </c>
    </row>
    <row r="9" spans="1:13" ht="47.25">
      <c r="A9" s="148"/>
      <c r="B9" s="146"/>
      <c r="C9" s="146"/>
      <c r="D9" s="136"/>
      <c r="E9" s="58" t="s">
        <v>805</v>
      </c>
      <c r="F9" s="137">
        <v>22</v>
      </c>
      <c r="G9" s="138" t="s">
        <v>785</v>
      </c>
      <c r="H9" s="138" t="s">
        <v>785</v>
      </c>
      <c r="I9" s="79" t="s">
        <v>786</v>
      </c>
      <c r="J9" s="140" t="s">
        <v>806</v>
      </c>
      <c r="K9" s="58" t="s">
        <v>801</v>
      </c>
      <c r="L9" s="58">
        <v>2933412135</v>
      </c>
      <c r="M9" s="58" t="s">
        <v>794</v>
      </c>
    </row>
    <row r="10" spans="1:13" ht="31.5">
      <c r="A10" s="136" t="s">
        <v>781</v>
      </c>
      <c r="B10" s="136">
        <v>34566241</v>
      </c>
      <c r="C10" s="136" t="s">
        <v>807</v>
      </c>
      <c r="D10" s="136" t="s">
        <v>808</v>
      </c>
      <c r="E10" s="58" t="s">
        <v>809</v>
      </c>
      <c r="F10" s="137">
        <v>47.24</v>
      </c>
      <c r="G10" s="150" t="s">
        <v>810</v>
      </c>
      <c r="H10" s="151"/>
      <c r="I10" s="151"/>
      <c r="J10" s="58"/>
      <c r="K10" s="58"/>
      <c r="L10" s="58"/>
      <c r="M10" s="58"/>
    </row>
    <row r="11" spans="1:13" ht="31.5">
      <c r="A11" s="136"/>
      <c r="B11" s="136"/>
      <c r="C11" s="136"/>
      <c r="D11" s="136"/>
      <c r="E11" s="58" t="s">
        <v>811</v>
      </c>
      <c r="F11" s="137">
        <v>31</v>
      </c>
      <c r="G11" s="150"/>
      <c r="H11" s="58"/>
      <c r="I11" s="58"/>
      <c r="J11" s="58"/>
      <c r="K11" s="58"/>
      <c r="L11" s="58"/>
      <c r="M11" s="58"/>
    </row>
    <row r="12" spans="1:13" ht="31.5">
      <c r="A12" s="136"/>
      <c r="B12" s="136"/>
      <c r="C12" s="136"/>
      <c r="D12" s="136"/>
      <c r="E12" s="58" t="s">
        <v>812</v>
      </c>
      <c r="F12" s="137">
        <v>21.76</v>
      </c>
      <c r="G12" s="150"/>
      <c r="H12" s="58"/>
      <c r="I12" s="58"/>
      <c r="J12" s="58"/>
      <c r="K12" s="58"/>
      <c r="L12" s="58"/>
      <c r="M12" s="58"/>
    </row>
    <row r="13" spans="1:13" ht="15.75">
      <c r="A13" s="136"/>
      <c r="B13" s="136"/>
      <c r="C13" s="136"/>
      <c r="D13" s="136"/>
      <c r="E13" s="58" t="s">
        <v>813</v>
      </c>
      <c r="F13" s="137">
        <v>54</v>
      </c>
      <c r="G13" s="150"/>
      <c r="H13" s="58"/>
      <c r="I13" s="58"/>
      <c r="J13" s="58"/>
      <c r="K13" s="58"/>
      <c r="L13" s="58"/>
      <c r="M13" s="58"/>
    </row>
    <row r="14" spans="1:13" ht="126">
      <c r="A14" s="143" t="s">
        <v>781</v>
      </c>
      <c r="B14" s="141" t="s">
        <v>814</v>
      </c>
      <c r="C14" s="79" t="s">
        <v>815</v>
      </c>
      <c r="D14" s="143" t="s">
        <v>816</v>
      </c>
      <c r="E14" s="152" t="s">
        <v>817</v>
      </c>
      <c r="F14" s="142">
        <v>50</v>
      </c>
      <c r="G14" s="58" t="s">
        <v>818</v>
      </c>
      <c r="H14" s="143"/>
      <c r="I14" s="144"/>
      <c r="J14" s="79"/>
      <c r="K14" s="143"/>
      <c r="L14" s="145"/>
      <c r="M14" s="58"/>
    </row>
    <row r="15" spans="1:13" ht="126">
      <c r="A15" s="58" t="s">
        <v>781</v>
      </c>
      <c r="B15" s="58">
        <v>34566241</v>
      </c>
      <c r="C15" s="58" t="s">
        <v>819</v>
      </c>
      <c r="D15" s="58" t="s">
        <v>820</v>
      </c>
      <c r="E15" s="58" t="s">
        <v>821</v>
      </c>
      <c r="F15" s="137">
        <v>25</v>
      </c>
      <c r="G15" s="58" t="s">
        <v>822</v>
      </c>
      <c r="H15" s="58"/>
      <c r="I15" s="58"/>
      <c r="J15" s="58"/>
      <c r="K15" s="58"/>
      <c r="L15" s="58"/>
      <c r="M15" s="58"/>
    </row>
    <row r="16" spans="1:13" ht="126">
      <c r="A16" s="58" t="s">
        <v>781</v>
      </c>
      <c r="B16" s="58">
        <v>34566241</v>
      </c>
      <c r="C16" s="58" t="s">
        <v>823</v>
      </c>
      <c r="D16" s="58" t="s">
        <v>824</v>
      </c>
      <c r="E16" s="58" t="s">
        <v>825</v>
      </c>
      <c r="F16" s="137">
        <v>40</v>
      </c>
      <c r="G16" s="58" t="s">
        <v>818</v>
      </c>
      <c r="H16" s="58"/>
      <c r="I16" s="58"/>
      <c r="J16" s="58"/>
      <c r="K16" s="58"/>
      <c r="L16" s="58"/>
      <c r="M16" s="58"/>
    </row>
  </sheetData>
  <mergeCells count="9">
    <mergeCell ref="G10:G13"/>
    <mergeCell ref="A2:A9"/>
    <mergeCell ref="B2:B9"/>
    <mergeCell ref="C2:C9"/>
    <mergeCell ref="D2:D9"/>
    <mergeCell ref="A10:A13"/>
    <mergeCell ref="B10:B13"/>
    <mergeCell ref="C10:C13"/>
    <mergeCell ref="D10:D13"/>
  </mergeCells>
  <hyperlinks>
    <hyperlink ref="J8" r:id="rId1" display="https://prozorro.gov.ua/plan/UA-P-2025-06-23-002672-a"/>
    <hyperlink ref="J7" r:id="rId2" display="https://prozorro.gov.ua/plan/UA-P-2025-07-04-003422-a"/>
    <hyperlink ref="J2" r:id="rId3" display="https://my.zakupivli.pro/cabinet/purchases/state_purchase/view/59606887"/>
    <hyperlink ref="J3" r:id="rId4" display="https://my.zakupivli.pro/cabinet/purchases/state_purchase/view/59606887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49"/>
  <sheetViews>
    <sheetView zoomScale="90" zoomScaleNormal="90" workbookViewId="0">
      <selection activeCell="Q28" sqref="Q28"/>
    </sheetView>
  </sheetViews>
  <sheetFormatPr defaultRowHeight="15"/>
  <cols>
    <col min="1" max="1" width="16.140625" style="61" customWidth="1"/>
    <col min="2" max="2" width="13" style="61" customWidth="1"/>
    <col min="3" max="3" width="37" style="61" customWidth="1"/>
    <col min="4" max="4" width="18.7109375" style="61" customWidth="1"/>
    <col min="5" max="5" width="19.42578125" style="61" customWidth="1"/>
    <col min="6" max="6" width="12.42578125" style="61" customWidth="1"/>
    <col min="7" max="7" width="16.140625" style="61" customWidth="1"/>
    <col min="8" max="8" width="14.42578125" style="61" customWidth="1"/>
    <col min="9" max="9" width="9.140625" style="61"/>
    <col min="10" max="10" width="29.7109375" style="61" customWidth="1"/>
    <col min="11" max="11" width="18.42578125" style="61" customWidth="1"/>
    <col min="12" max="12" width="14.5703125" style="61" customWidth="1"/>
    <col min="13" max="16384" width="9.140625" style="61"/>
  </cols>
  <sheetData>
    <row r="1" spans="1:13" ht="78.75">
      <c r="A1" s="153" t="s">
        <v>1</v>
      </c>
      <c r="B1" s="145" t="s">
        <v>2</v>
      </c>
      <c r="C1" s="145" t="s">
        <v>10</v>
      </c>
      <c r="D1" s="145" t="s">
        <v>0</v>
      </c>
      <c r="E1" s="145" t="s">
        <v>11</v>
      </c>
      <c r="F1" s="145" t="s">
        <v>826</v>
      </c>
      <c r="G1" s="145" t="s">
        <v>3</v>
      </c>
      <c r="H1" s="145" t="s">
        <v>4</v>
      </c>
      <c r="I1" s="145" t="s">
        <v>5</v>
      </c>
      <c r="J1" s="145" t="s">
        <v>9</v>
      </c>
      <c r="K1" s="145" t="s">
        <v>7</v>
      </c>
      <c r="L1" s="145" t="s">
        <v>8</v>
      </c>
      <c r="M1" s="145" t="s">
        <v>6</v>
      </c>
    </row>
    <row r="2" spans="1:13" ht="78.75">
      <c r="A2" s="143" t="s">
        <v>827</v>
      </c>
      <c r="B2" s="141" t="s">
        <v>828</v>
      </c>
      <c r="C2" s="69" t="s">
        <v>829</v>
      </c>
      <c r="D2" s="79" t="s">
        <v>830</v>
      </c>
      <c r="E2" s="154" t="s">
        <v>831</v>
      </c>
      <c r="F2" s="78">
        <v>342.202</v>
      </c>
      <c r="G2" s="155">
        <v>45783</v>
      </c>
      <c r="H2" s="156">
        <v>45814</v>
      </c>
      <c r="I2" s="156" t="s">
        <v>832</v>
      </c>
      <c r="J2" s="157" t="s">
        <v>833</v>
      </c>
      <c r="K2" s="144" t="s">
        <v>834</v>
      </c>
      <c r="L2" s="67">
        <v>41609880</v>
      </c>
      <c r="M2" s="158"/>
    </row>
    <row r="3" spans="1:13" ht="94.5">
      <c r="A3" s="143" t="s">
        <v>827</v>
      </c>
      <c r="B3" s="141" t="s">
        <v>828</v>
      </c>
      <c r="C3" s="69" t="s">
        <v>835</v>
      </c>
      <c r="D3" s="79" t="s">
        <v>836</v>
      </c>
      <c r="E3" s="79" t="s">
        <v>837</v>
      </c>
      <c r="F3" s="159">
        <v>103.755</v>
      </c>
      <c r="G3" s="155">
        <v>45701</v>
      </c>
      <c r="H3" s="156">
        <v>46022</v>
      </c>
      <c r="I3" s="156"/>
      <c r="J3" s="79" t="s">
        <v>838</v>
      </c>
      <c r="K3" s="160" t="s">
        <v>839</v>
      </c>
      <c r="L3" s="78">
        <v>3189617265</v>
      </c>
      <c r="M3" s="158"/>
    </row>
    <row r="4" spans="1:13" ht="94.5">
      <c r="A4" s="143" t="s">
        <v>827</v>
      </c>
      <c r="B4" s="141" t="s">
        <v>828</v>
      </c>
      <c r="C4" s="69" t="s">
        <v>840</v>
      </c>
      <c r="D4" s="79" t="s">
        <v>841</v>
      </c>
      <c r="E4" s="79" t="s">
        <v>831</v>
      </c>
      <c r="F4" s="161">
        <v>1155.2860000000001</v>
      </c>
      <c r="G4" s="155">
        <v>45189</v>
      </c>
      <c r="H4" s="156">
        <v>45748</v>
      </c>
      <c r="I4" s="78" t="s">
        <v>832</v>
      </c>
      <c r="J4" s="79" t="s">
        <v>842</v>
      </c>
      <c r="K4" s="162" t="s">
        <v>843</v>
      </c>
      <c r="L4" s="78">
        <v>41112681</v>
      </c>
      <c r="M4" s="158"/>
    </row>
    <row r="5" spans="1:13" ht="78.75">
      <c r="A5" s="143" t="s">
        <v>827</v>
      </c>
      <c r="B5" s="141" t="s">
        <v>828</v>
      </c>
      <c r="C5" s="69" t="s">
        <v>844</v>
      </c>
      <c r="D5" s="79" t="s">
        <v>845</v>
      </c>
      <c r="E5" s="154" t="s">
        <v>831</v>
      </c>
      <c r="F5" s="163">
        <v>2066.0889999999999</v>
      </c>
      <c r="G5" s="164">
        <v>45572</v>
      </c>
      <c r="H5" s="156">
        <v>46022</v>
      </c>
      <c r="I5" s="78" t="s">
        <v>832</v>
      </c>
      <c r="J5" s="79" t="s">
        <v>846</v>
      </c>
      <c r="K5" s="162" t="s">
        <v>847</v>
      </c>
      <c r="L5" s="78">
        <v>33895963</v>
      </c>
      <c r="M5" s="158"/>
    </row>
    <row r="6" spans="1:13" ht="94.5">
      <c r="A6" s="143" t="s">
        <v>827</v>
      </c>
      <c r="B6" s="141" t="s">
        <v>828</v>
      </c>
      <c r="C6" s="69" t="s">
        <v>848</v>
      </c>
      <c r="D6" s="79" t="s">
        <v>849</v>
      </c>
      <c r="E6" s="79" t="s">
        <v>837</v>
      </c>
      <c r="F6" s="78" t="s">
        <v>850</v>
      </c>
      <c r="G6" s="155">
        <v>45776</v>
      </c>
      <c r="H6" s="156">
        <v>45823</v>
      </c>
      <c r="I6" s="78"/>
      <c r="J6" s="79" t="s">
        <v>851</v>
      </c>
      <c r="K6" s="162" t="s">
        <v>839</v>
      </c>
      <c r="L6" s="78">
        <v>3189617265</v>
      </c>
      <c r="M6" s="158"/>
    </row>
    <row r="7" spans="1:13" ht="94.5">
      <c r="A7" s="143" t="s">
        <v>827</v>
      </c>
      <c r="B7" s="141" t="s">
        <v>828</v>
      </c>
      <c r="C7" s="69" t="s">
        <v>852</v>
      </c>
      <c r="D7" s="79" t="s">
        <v>853</v>
      </c>
      <c r="E7" s="79" t="s">
        <v>837</v>
      </c>
      <c r="F7" s="78" t="s">
        <v>854</v>
      </c>
      <c r="G7" s="155">
        <v>45776</v>
      </c>
      <c r="H7" s="156">
        <v>45823</v>
      </c>
      <c r="I7" s="78"/>
      <c r="J7" s="79" t="s">
        <v>855</v>
      </c>
      <c r="K7" s="162" t="s">
        <v>839</v>
      </c>
      <c r="L7" s="78">
        <v>3189617265</v>
      </c>
      <c r="M7" s="158"/>
    </row>
    <row r="8" spans="1:13" ht="94.5">
      <c r="A8" s="143" t="s">
        <v>827</v>
      </c>
      <c r="B8" s="141" t="s">
        <v>828</v>
      </c>
      <c r="C8" s="69" t="s">
        <v>856</v>
      </c>
      <c r="D8" s="79" t="s">
        <v>857</v>
      </c>
      <c r="E8" s="154" t="s">
        <v>831</v>
      </c>
      <c r="F8" s="165">
        <v>6115.9690000000001</v>
      </c>
      <c r="G8" s="166"/>
      <c r="H8" s="156">
        <v>45961</v>
      </c>
      <c r="I8" s="78" t="s">
        <v>832</v>
      </c>
      <c r="J8" s="79" t="s">
        <v>858</v>
      </c>
      <c r="K8" s="69" t="s">
        <v>859</v>
      </c>
      <c r="L8" s="78">
        <v>37436307</v>
      </c>
      <c r="M8" s="158"/>
    </row>
    <row r="9" spans="1:13" ht="63">
      <c r="A9" s="143" t="s">
        <v>827</v>
      </c>
      <c r="B9" s="141" t="s">
        <v>828</v>
      </c>
      <c r="C9" s="167" t="s">
        <v>860</v>
      </c>
      <c r="D9" s="79" t="s">
        <v>861</v>
      </c>
      <c r="E9" s="79" t="s">
        <v>837</v>
      </c>
      <c r="F9" s="168">
        <v>175</v>
      </c>
      <c r="G9" s="166">
        <v>45728</v>
      </c>
      <c r="H9" s="156">
        <v>46022</v>
      </c>
      <c r="I9" s="78"/>
      <c r="J9" s="79" t="s">
        <v>862</v>
      </c>
      <c r="K9" s="169" t="s">
        <v>863</v>
      </c>
      <c r="L9" s="78">
        <v>3014806023</v>
      </c>
      <c r="M9" s="158"/>
    </row>
    <row r="10" spans="1:13" ht="63">
      <c r="A10" s="143" t="s">
        <v>827</v>
      </c>
      <c r="B10" s="141" t="s">
        <v>828</v>
      </c>
      <c r="C10" s="69" t="s">
        <v>864</v>
      </c>
      <c r="D10" s="79" t="s">
        <v>865</v>
      </c>
      <c r="E10" s="79" t="s">
        <v>837</v>
      </c>
      <c r="F10" s="78" t="s">
        <v>866</v>
      </c>
      <c r="G10" s="166">
        <v>45768</v>
      </c>
      <c r="H10" s="156">
        <v>45856</v>
      </c>
      <c r="I10" s="78"/>
      <c r="J10" s="79" t="s">
        <v>867</v>
      </c>
      <c r="K10" s="69" t="s">
        <v>868</v>
      </c>
      <c r="L10" s="78">
        <v>3014806023</v>
      </c>
      <c r="M10" s="158"/>
    </row>
    <row r="11" spans="1:13" ht="63">
      <c r="A11" s="143" t="s">
        <v>827</v>
      </c>
      <c r="B11" s="141" t="s">
        <v>828</v>
      </c>
      <c r="C11" s="69" t="s">
        <v>869</v>
      </c>
      <c r="D11" s="79" t="s">
        <v>870</v>
      </c>
      <c r="E11" s="79" t="s">
        <v>837</v>
      </c>
      <c r="F11" s="78" t="s">
        <v>871</v>
      </c>
      <c r="G11" s="166">
        <v>45768</v>
      </c>
      <c r="H11" s="156">
        <v>45856</v>
      </c>
      <c r="I11" s="78"/>
      <c r="J11" s="79" t="s">
        <v>872</v>
      </c>
      <c r="K11" s="69" t="s">
        <v>868</v>
      </c>
      <c r="L11" s="78">
        <v>3014806023</v>
      </c>
      <c r="M11" s="158"/>
    </row>
    <row r="12" spans="1:13" ht="63">
      <c r="A12" s="143" t="s">
        <v>827</v>
      </c>
      <c r="B12" s="141" t="s">
        <v>828</v>
      </c>
      <c r="C12" s="69" t="s">
        <v>873</v>
      </c>
      <c r="D12" s="79" t="s">
        <v>874</v>
      </c>
      <c r="E12" s="79" t="s">
        <v>875</v>
      </c>
      <c r="F12" s="170">
        <v>266.97000000000003</v>
      </c>
      <c r="G12" s="166">
        <v>45806</v>
      </c>
      <c r="H12" s="156">
        <v>46022</v>
      </c>
      <c r="I12" s="78" t="s">
        <v>832</v>
      </c>
      <c r="J12" s="79" t="s">
        <v>876</v>
      </c>
      <c r="K12" s="171" t="s">
        <v>877</v>
      </c>
      <c r="L12" s="67">
        <v>30975988</v>
      </c>
      <c r="M12" s="158"/>
    </row>
    <row r="13" spans="1:13" ht="63">
      <c r="A13" s="143" t="s">
        <v>827</v>
      </c>
      <c r="B13" s="141" t="s">
        <v>828</v>
      </c>
      <c r="C13" s="69" t="s">
        <v>878</v>
      </c>
      <c r="D13" s="79" t="s">
        <v>879</v>
      </c>
      <c r="E13" s="79" t="s">
        <v>880</v>
      </c>
      <c r="F13" s="168">
        <v>963.01</v>
      </c>
      <c r="G13" s="166">
        <v>45797</v>
      </c>
      <c r="H13" s="156">
        <v>46011</v>
      </c>
      <c r="I13" s="78" t="s">
        <v>832</v>
      </c>
      <c r="J13" s="79" t="s">
        <v>881</v>
      </c>
      <c r="K13" s="171" t="s">
        <v>882</v>
      </c>
      <c r="L13" s="78">
        <v>43944409</v>
      </c>
      <c r="M13" s="158"/>
    </row>
    <row r="14" spans="1:13" ht="110.25">
      <c r="A14" s="143" t="s">
        <v>827</v>
      </c>
      <c r="B14" s="141" t="s">
        <v>828</v>
      </c>
      <c r="C14" s="172" t="s">
        <v>883</v>
      </c>
      <c r="D14" s="79" t="s">
        <v>884</v>
      </c>
      <c r="E14" s="79" t="s">
        <v>837</v>
      </c>
      <c r="F14" s="165">
        <v>105.39</v>
      </c>
      <c r="G14" s="155">
        <v>45727</v>
      </c>
      <c r="H14" s="156">
        <v>46022</v>
      </c>
      <c r="I14" s="78"/>
      <c r="J14" s="79" t="s">
        <v>885</v>
      </c>
      <c r="K14" s="173" t="s">
        <v>886</v>
      </c>
      <c r="L14" s="78">
        <v>3149814955</v>
      </c>
      <c r="M14" s="158"/>
    </row>
    <row r="15" spans="1:13" ht="110.25">
      <c r="A15" s="143" t="s">
        <v>827</v>
      </c>
      <c r="B15" s="141" t="s">
        <v>828</v>
      </c>
      <c r="C15" s="174" t="s">
        <v>887</v>
      </c>
      <c r="D15" s="69" t="s">
        <v>888</v>
      </c>
      <c r="E15" s="69" t="s">
        <v>889</v>
      </c>
      <c r="F15" s="175">
        <v>5511.9629999999997</v>
      </c>
      <c r="G15" s="155">
        <v>45586</v>
      </c>
      <c r="H15" s="156">
        <v>46022</v>
      </c>
      <c r="I15" s="78" t="s">
        <v>832</v>
      </c>
      <c r="J15" s="79" t="s">
        <v>890</v>
      </c>
      <c r="K15" s="174" t="s">
        <v>891</v>
      </c>
      <c r="L15" s="78">
        <v>43159630</v>
      </c>
      <c r="M15" s="158"/>
    </row>
    <row r="16" spans="1:13" ht="126">
      <c r="A16" s="143" t="s">
        <v>827</v>
      </c>
      <c r="B16" s="141" t="s">
        <v>828</v>
      </c>
      <c r="C16" s="172" t="s">
        <v>892</v>
      </c>
      <c r="D16" s="69" t="s">
        <v>893</v>
      </c>
      <c r="E16" s="69" t="s">
        <v>889</v>
      </c>
      <c r="F16" s="165">
        <v>164.48</v>
      </c>
      <c r="G16" s="155">
        <v>45737</v>
      </c>
      <c r="H16" s="156">
        <v>46022</v>
      </c>
      <c r="I16" s="78" t="s">
        <v>832</v>
      </c>
      <c r="J16" s="79" t="s">
        <v>894</v>
      </c>
      <c r="K16" s="173" t="s">
        <v>895</v>
      </c>
      <c r="L16" s="78">
        <v>41779511</v>
      </c>
      <c r="M16" s="158"/>
    </row>
    <row r="17" spans="1:13" ht="141.75">
      <c r="A17" s="143"/>
      <c r="B17" s="141"/>
      <c r="C17" s="176" t="s">
        <v>896</v>
      </c>
      <c r="D17" s="69" t="s">
        <v>897</v>
      </c>
      <c r="E17" s="69" t="s">
        <v>889</v>
      </c>
      <c r="F17" s="177">
        <v>2915.8870000000002</v>
      </c>
      <c r="G17" s="155">
        <v>45334</v>
      </c>
      <c r="H17" s="156">
        <v>45748</v>
      </c>
      <c r="I17" s="78" t="s">
        <v>832</v>
      </c>
      <c r="J17" s="176" t="s">
        <v>898</v>
      </c>
      <c r="K17" s="79" t="s">
        <v>899</v>
      </c>
      <c r="L17" s="178">
        <v>42294592</v>
      </c>
      <c r="M17" s="158"/>
    </row>
    <row r="18" spans="1:13" ht="110.25">
      <c r="A18" s="143" t="s">
        <v>827</v>
      </c>
      <c r="B18" s="141" t="s">
        <v>828</v>
      </c>
      <c r="C18" s="179" t="s">
        <v>900</v>
      </c>
      <c r="D18" s="69" t="s">
        <v>901</v>
      </c>
      <c r="E18" s="79" t="s">
        <v>837</v>
      </c>
      <c r="F18" s="81">
        <v>308.95</v>
      </c>
      <c r="G18" s="205">
        <v>45573</v>
      </c>
      <c r="H18" s="156">
        <v>46022</v>
      </c>
      <c r="I18" s="78"/>
      <c r="J18" s="79" t="s">
        <v>902</v>
      </c>
      <c r="K18" s="162" t="s">
        <v>903</v>
      </c>
      <c r="L18" s="78">
        <v>36328618</v>
      </c>
      <c r="M18" s="158"/>
    </row>
    <row r="19" spans="1:13" ht="126">
      <c r="A19" s="143" t="s">
        <v>827</v>
      </c>
      <c r="B19" s="141" t="s">
        <v>828</v>
      </c>
      <c r="C19" s="180" t="s">
        <v>904</v>
      </c>
      <c r="D19" s="69" t="s">
        <v>905</v>
      </c>
      <c r="E19" s="79" t="s">
        <v>837</v>
      </c>
      <c r="F19" s="81">
        <v>463.95400000000001</v>
      </c>
      <c r="G19" s="57">
        <v>45576</v>
      </c>
      <c r="H19" s="156">
        <v>46022</v>
      </c>
      <c r="I19" s="78"/>
      <c r="J19" s="79" t="s">
        <v>906</v>
      </c>
      <c r="K19" s="181" t="s">
        <v>863</v>
      </c>
      <c r="L19" s="78">
        <v>3014806023</v>
      </c>
      <c r="M19" s="158"/>
    </row>
    <row r="20" spans="1:13" ht="110.25">
      <c r="A20" s="143" t="s">
        <v>827</v>
      </c>
      <c r="B20" s="141" t="s">
        <v>828</v>
      </c>
      <c r="C20" s="79" t="s">
        <v>907</v>
      </c>
      <c r="D20" s="69" t="s">
        <v>908</v>
      </c>
      <c r="E20" s="69" t="s">
        <v>889</v>
      </c>
      <c r="F20" s="182" t="s">
        <v>909</v>
      </c>
      <c r="G20" s="155">
        <v>45562</v>
      </c>
      <c r="H20" s="156">
        <v>46022</v>
      </c>
      <c r="I20" s="78" t="s">
        <v>832</v>
      </c>
      <c r="J20" s="183" t="s">
        <v>910</v>
      </c>
      <c r="K20" s="162" t="s">
        <v>911</v>
      </c>
      <c r="L20" s="78">
        <v>1932501956</v>
      </c>
      <c r="M20" s="158"/>
    </row>
    <row r="21" spans="1:13" ht="94.5">
      <c r="A21" s="143" t="s">
        <v>827</v>
      </c>
      <c r="B21" s="141" t="s">
        <v>828</v>
      </c>
      <c r="C21" s="176" t="s">
        <v>912</v>
      </c>
      <c r="D21" s="69" t="s">
        <v>913</v>
      </c>
      <c r="E21" s="79" t="s">
        <v>837</v>
      </c>
      <c r="F21" s="184">
        <v>275.23500000000001</v>
      </c>
      <c r="G21" s="155">
        <v>45827</v>
      </c>
      <c r="H21" s="156">
        <v>45947</v>
      </c>
      <c r="I21" s="78"/>
      <c r="J21" s="183" t="s">
        <v>914</v>
      </c>
      <c r="K21" s="185" t="s">
        <v>915</v>
      </c>
      <c r="L21" s="102">
        <v>45331594</v>
      </c>
      <c r="M21" s="158"/>
    </row>
    <row r="22" spans="1:13" ht="110.25">
      <c r="A22" s="143" t="s">
        <v>827</v>
      </c>
      <c r="B22" s="141" t="s">
        <v>828</v>
      </c>
      <c r="C22" s="69" t="s">
        <v>916</v>
      </c>
      <c r="D22" s="69" t="s">
        <v>917</v>
      </c>
      <c r="E22" s="79" t="s">
        <v>837</v>
      </c>
      <c r="F22" s="69" t="s">
        <v>918</v>
      </c>
      <c r="G22" s="155">
        <v>45758</v>
      </c>
      <c r="H22" s="156">
        <v>45807</v>
      </c>
      <c r="I22" s="78"/>
      <c r="J22" s="183" t="s">
        <v>919</v>
      </c>
      <c r="K22" s="186" t="s">
        <v>920</v>
      </c>
      <c r="L22" s="67">
        <v>3130810795</v>
      </c>
      <c r="M22" s="158"/>
    </row>
    <row r="23" spans="1:13" ht="141.75">
      <c r="A23" s="143" t="s">
        <v>827</v>
      </c>
      <c r="B23" s="141" t="s">
        <v>828</v>
      </c>
      <c r="C23" s="69" t="s">
        <v>921</v>
      </c>
      <c r="D23" s="69" t="s">
        <v>922</v>
      </c>
      <c r="E23" s="69" t="s">
        <v>889</v>
      </c>
      <c r="F23" s="69">
        <v>4609.1959999999999</v>
      </c>
      <c r="G23" s="155">
        <v>45526</v>
      </c>
      <c r="H23" s="156">
        <v>45748</v>
      </c>
      <c r="I23" s="78" t="s">
        <v>832</v>
      </c>
      <c r="J23" s="183" t="s">
        <v>923</v>
      </c>
      <c r="K23" s="185" t="s">
        <v>891</v>
      </c>
      <c r="L23" s="78">
        <v>43159630</v>
      </c>
      <c r="M23" s="158"/>
    </row>
    <row r="24" spans="1:13" ht="110.25">
      <c r="A24" s="143" t="s">
        <v>827</v>
      </c>
      <c r="B24" s="141" t="s">
        <v>828</v>
      </c>
      <c r="C24" s="69" t="s">
        <v>924</v>
      </c>
      <c r="D24" s="79" t="s">
        <v>925</v>
      </c>
      <c r="E24" s="79" t="s">
        <v>837</v>
      </c>
      <c r="F24" s="187">
        <v>988.697</v>
      </c>
      <c r="G24" s="155">
        <v>45468</v>
      </c>
      <c r="H24" s="156">
        <v>46022</v>
      </c>
      <c r="I24" s="78"/>
      <c r="J24" s="79" t="s">
        <v>926</v>
      </c>
      <c r="K24" s="160" t="s">
        <v>927</v>
      </c>
      <c r="L24" s="78">
        <v>40896164</v>
      </c>
      <c r="M24" s="158"/>
    </row>
    <row r="25" spans="1:13" ht="78.75">
      <c r="A25" s="143" t="s">
        <v>827</v>
      </c>
      <c r="B25" s="141" t="s">
        <v>828</v>
      </c>
      <c r="C25" s="69" t="s">
        <v>928</v>
      </c>
      <c r="D25" s="79" t="s">
        <v>929</v>
      </c>
      <c r="E25" s="79" t="s">
        <v>837</v>
      </c>
      <c r="F25" s="188">
        <v>187.435</v>
      </c>
      <c r="G25" s="155">
        <v>45111</v>
      </c>
      <c r="H25" s="156">
        <v>46022</v>
      </c>
      <c r="I25" s="78"/>
      <c r="J25" s="79" t="s">
        <v>930</v>
      </c>
      <c r="K25" s="160" t="s">
        <v>931</v>
      </c>
      <c r="L25" s="78">
        <v>41698918</v>
      </c>
      <c r="M25" s="158"/>
    </row>
    <row r="26" spans="1:13" ht="110.25">
      <c r="A26" s="143" t="s">
        <v>827</v>
      </c>
      <c r="B26" s="141" t="s">
        <v>828</v>
      </c>
      <c r="C26" s="189" t="s">
        <v>932</v>
      </c>
      <c r="D26" s="79" t="s">
        <v>933</v>
      </c>
      <c r="E26" s="79" t="s">
        <v>837</v>
      </c>
      <c r="F26" s="170">
        <v>168.059</v>
      </c>
      <c r="G26" s="155">
        <v>45656</v>
      </c>
      <c r="H26" s="156">
        <v>46022</v>
      </c>
      <c r="I26" s="78"/>
      <c r="J26" s="79" t="s">
        <v>934</v>
      </c>
      <c r="K26" s="160" t="s">
        <v>935</v>
      </c>
      <c r="L26" s="78">
        <v>44085020</v>
      </c>
      <c r="M26" s="158"/>
    </row>
    <row r="27" spans="1:13" ht="78.75">
      <c r="A27" s="190" t="s">
        <v>827</v>
      </c>
      <c r="B27" s="191" t="s">
        <v>828</v>
      </c>
      <c r="C27" s="192" t="s">
        <v>936</v>
      </c>
      <c r="D27" s="192" t="s">
        <v>937</v>
      </c>
      <c r="E27" s="193" t="s">
        <v>938</v>
      </c>
      <c r="F27" s="194">
        <v>2389.6869999999999</v>
      </c>
      <c r="G27" s="195">
        <v>45768</v>
      </c>
      <c r="H27" s="196">
        <v>45834</v>
      </c>
      <c r="I27" s="78" t="s">
        <v>832</v>
      </c>
      <c r="J27" s="193" t="s">
        <v>939</v>
      </c>
      <c r="K27" s="197" t="s">
        <v>940</v>
      </c>
      <c r="L27" s="178">
        <v>34168990</v>
      </c>
      <c r="M27" s="198"/>
    </row>
    <row r="28" spans="1:13" ht="94.5">
      <c r="A28" s="143" t="s">
        <v>827</v>
      </c>
      <c r="B28" s="141" t="s">
        <v>828</v>
      </c>
      <c r="C28" s="58" t="s">
        <v>941</v>
      </c>
      <c r="D28" s="179" t="s">
        <v>942</v>
      </c>
      <c r="E28" s="79" t="s">
        <v>837</v>
      </c>
      <c r="F28" s="199">
        <v>378.24799999999999</v>
      </c>
      <c r="G28" s="200">
        <v>45811</v>
      </c>
      <c r="H28" s="156">
        <v>45884</v>
      </c>
      <c r="I28" s="78"/>
      <c r="J28" s="79" t="s">
        <v>943</v>
      </c>
      <c r="K28" s="162" t="s">
        <v>944</v>
      </c>
      <c r="L28" s="78">
        <v>3091122580</v>
      </c>
      <c r="M28" s="158"/>
    </row>
    <row r="29" spans="1:13" ht="63">
      <c r="A29" s="143" t="s">
        <v>827</v>
      </c>
      <c r="B29" s="141" t="s">
        <v>828</v>
      </c>
      <c r="C29" s="87" t="s">
        <v>945</v>
      </c>
      <c r="D29" s="69" t="s">
        <v>946</v>
      </c>
      <c r="E29" s="79" t="s">
        <v>880</v>
      </c>
      <c r="F29" s="144" t="s">
        <v>947</v>
      </c>
      <c r="G29" s="201">
        <v>45839</v>
      </c>
      <c r="H29" s="201">
        <v>46011</v>
      </c>
      <c r="I29" s="79" t="s">
        <v>832</v>
      </c>
      <c r="J29" s="144" t="s">
        <v>948</v>
      </c>
      <c r="K29" s="144" t="s">
        <v>949</v>
      </c>
      <c r="L29" s="144">
        <v>2886607297</v>
      </c>
      <c r="M29" s="158"/>
    </row>
    <row r="30" spans="1:13" ht="105">
      <c r="A30" s="143" t="s">
        <v>827</v>
      </c>
      <c r="B30" s="141" t="s">
        <v>828</v>
      </c>
      <c r="C30" s="87" t="s">
        <v>950</v>
      </c>
      <c r="D30" s="179" t="s">
        <v>951</v>
      </c>
      <c r="E30" s="79" t="s">
        <v>889</v>
      </c>
      <c r="F30" s="202">
        <v>3976.0720000000001</v>
      </c>
      <c r="G30" s="201">
        <v>45840</v>
      </c>
      <c r="H30" s="201">
        <v>45961</v>
      </c>
      <c r="I30" s="79" t="s">
        <v>832</v>
      </c>
      <c r="J30" s="144" t="s">
        <v>952</v>
      </c>
      <c r="K30" s="144" t="s">
        <v>953</v>
      </c>
      <c r="L30" s="144">
        <v>37436307</v>
      </c>
      <c r="M30" s="158"/>
    </row>
    <row r="31" spans="1:13" ht="75">
      <c r="A31" s="143" t="s">
        <v>827</v>
      </c>
      <c r="B31" s="141" t="s">
        <v>828</v>
      </c>
      <c r="C31" s="87" t="s">
        <v>954</v>
      </c>
      <c r="D31" s="179" t="s">
        <v>955</v>
      </c>
      <c r="E31" s="79" t="s">
        <v>956</v>
      </c>
      <c r="F31" s="144">
        <v>398.27600000000001</v>
      </c>
      <c r="G31" s="201">
        <v>45841</v>
      </c>
      <c r="H31" s="201">
        <v>45919</v>
      </c>
      <c r="I31" s="79"/>
      <c r="J31" s="144" t="s">
        <v>957</v>
      </c>
      <c r="K31" s="144" t="s">
        <v>920</v>
      </c>
      <c r="L31" s="144">
        <v>3130810795</v>
      </c>
      <c r="M31" s="158"/>
    </row>
    <row r="32" spans="1:13" ht="78.75">
      <c r="A32" s="143" t="s">
        <v>827</v>
      </c>
      <c r="B32" s="141" t="s">
        <v>828</v>
      </c>
      <c r="C32" s="87" t="s">
        <v>958</v>
      </c>
      <c r="D32" s="179" t="s">
        <v>959</v>
      </c>
      <c r="E32" s="79" t="s">
        <v>960</v>
      </c>
      <c r="F32" s="144" t="s">
        <v>961</v>
      </c>
      <c r="G32" s="201">
        <v>45845</v>
      </c>
      <c r="H32" s="201">
        <v>45901</v>
      </c>
      <c r="I32" s="79" t="s">
        <v>832</v>
      </c>
      <c r="J32" s="144" t="s">
        <v>962</v>
      </c>
      <c r="K32" s="144" t="s">
        <v>963</v>
      </c>
      <c r="L32" s="144">
        <v>43298268</v>
      </c>
      <c r="M32" s="158"/>
    </row>
    <row r="33" spans="1:13" ht="90">
      <c r="A33" s="143" t="s">
        <v>827</v>
      </c>
      <c r="B33" s="141" t="s">
        <v>828</v>
      </c>
      <c r="C33" s="203" t="s">
        <v>964</v>
      </c>
      <c r="D33" s="179" t="s">
        <v>965</v>
      </c>
      <c r="E33" s="79" t="s">
        <v>956</v>
      </c>
      <c r="F33" s="144" t="s">
        <v>966</v>
      </c>
      <c r="G33" s="201">
        <v>45852</v>
      </c>
      <c r="H33" s="201">
        <v>46011</v>
      </c>
      <c r="I33" s="79"/>
      <c r="J33" s="144" t="s">
        <v>967</v>
      </c>
      <c r="K33" s="144" t="s">
        <v>863</v>
      </c>
      <c r="L33" s="144">
        <v>3014806023</v>
      </c>
      <c r="M33" s="158"/>
    </row>
    <row r="34" spans="1:13" ht="63">
      <c r="A34" s="143" t="s">
        <v>827</v>
      </c>
      <c r="B34" s="141" t="s">
        <v>828</v>
      </c>
      <c r="C34" s="203" t="s">
        <v>968</v>
      </c>
      <c r="D34" s="179" t="s">
        <v>969</v>
      </c>
      <c r="E34" s="79" t="s">
        <v>956</v>
      </c>
      <c r="F34" s="144" t="s">
        <v>970</v>
      </c>
      <c r="G34" s="201">
        <v>45852</v>
      </c>
      <c r="H34" s="201">
        <v>45943</v>
      </c>
      <c r="I34" s="79"/>
      <c r="J34" s="144" t="s">
        <v>971</v>
      </c>
      <c r="K34" s="144" t="s">
        <v>863</v>
      </c>
      <c r="L34" s="144">
        <v>3014806023</v>
      </c>
      <c r="M34" s="158"/>
    </row>
    <row r="35" spans="1:13" ht="94.5">
      <c r="A35" s="143" t="s">
        <v>827</v>
      </c>
      <c r="B35" s="141" t="s">
        <v>828</v>
      </c>
      <c r="C35" s="87" t="s">
        <v>972</v>
      </c>
      <c r="D35" s="179" t="s">
        <v>973</v>
      </c>
      <c r="E35" s="79" t="s">
        <v>956</v>
      </c>
      <c r="F35" s="144" t="s">
        <v>974</v>
      </c>
      <c r="G35" s="201">
        <v>45852</v>
      </c>
      <c r="H35" s="201">
        <v>45901</v>
      </c>
      <c r="I35" s="79"/>
      <c r="J35" s="144" t="s">
        <v>975</v>
      </c>
      <c r="K35" s="144" t="s">
        <v>976</v>
      </c>
      <c r="L35" s="144">
        <v>3072218395</v>
      </c>
      <c r="M35" s="158"/>
    </row>
    <row r="36" spans="1:13" ht="78.75">
      <c r="A36" s="143" t="s">
        <v>827</v>
      </c>
      <c r="B36" s="141" t="s">
        <v>828</v>
      </c>
      <c r="C36" s="203" t="s">
        <v>977</v>
      </c>
      <c r="D36" s="179" t="s">
        <v>978</v>
      </c>
      <c r="E36" s="79" t="s">
        <v>956</v>
      </c>
      <c r="F36" s="202">
        <v>920</v>
      </c>
      <c r="G36" s="201">
        <v>45853</v>
      </c>
      <c r="H36" s="201">
        <v>45945</v>
      </c>
      <c r="I36" s="79"/>
      <c r="J36" s="144" t="s">
        <v>979</v>
      </c>
      <c r="K36" s="144" t="s">
        <v>980</v>
      </c>
      <c r="L36" s="144">
        <v>3091122580</v>
      </c>
      <c r="M36" s="158"/>
    </row>
    <row r="37" spans="1:13" ht="78.75">
      <c r="A37" s="143" t="s">
        <v>827</v>
      </c>
      <c r="B37" s="141" t="s">
        <v>828</v>
      </c>
      <c r="C37" s="203" t="s">
        <v>981</v>
      </c>
      <c r="D37" s="179" t="s">
        <v>982</v>
      </c>
      <c r="E37" s="79" t="s">
        <v>956</v>
      </c>
      <c r="F37" s="144" t="s">
        <v>983</v>
      </c>
      <c r="G37" s="201">
        <v>45853</v>
      </c>
      <c r="H37" s="201">
        <v>45945</v>
      </c>
      <c r="I37" s="79"/>
      <c r="J37" s="144" t="s">
        <v>984</v>
      </c>
      <c r="K37" s="144" t="s">
        <v>985</v>
      </c>
      <c r="L37" s="144">
        <v>43298268</v>
      </c>
      <c r="M37" s="158"/>
    </row>
    <row r="38" spans="1:13" ht="105">
      <c r="A38" s="143" t="s">
        <v>827</v>
      </c>
      <c r="B38" s="141" t="s">
        <v>828</v>
      </c>
      <c r="C38" s="87" t="s">
        <v>986</v>
      </c>
      <c r="D38" s="179" t="s">
        <v>987</v>
      </c>
      <c r="E38" s="79" t="s">
        <v>889</v>
      </c>
      <c r="F38" s="144" t="s">
        <v>988</v>
      </c>
      <c r="G38" s="201">
        <v>45855</v>
      </c>
      <c r="H38" s="201">
        <v>46006</v>
      </c>
      <c r="I38" s="79" t="s">
        <v>832</v>
      </c>
      <c r="J38" s="144" t="s">
        <v>989</v>
      </c>
      <c r="K38" s="144" t="s">
        <v>990</v>
      </c>
      <c r="L38" s="144">
        <v>34565599</v>
      </c>
      <c r="M38" s="158"/>
    </row>
    <row r="39" spans="1:13" ht="94.5">
      <c r="A39" s="143" t="s">
        <v>827</v>
      </c>
      <c r="B39" s="141" t="s">
        <v>828</v>
      </c>
      <c r="C39" s="87" t="s">
        <v>991</v>
      </c>
      <c r="D39" s="179" t="s">
        <v>992</v>
      </c>
      <c r="E39" s="79" t="s">
        <v>889</v>
      </c>
      <c r="F39" s="202">
        <v>20292.521000000001</v>
      </c>
      <c r="G39" s="201">
        <v>45861</v>
      </c>
      <c r="H39" s="201">
        <v>46006</v>
      </c>
      <c r="I39" s="79" t="s">
        <v>832</v>
      </c>
      <c r="J39" s="144" t="s">
        <v>993</v>
      </c>
      <c r="K39" s="144" t="s">
        <v>994</v>
      </c>
      <c r="L39" s="144">
        <v>40356536</v>
      </c>
      <c r="M39" s="158"/>
    </row>
    <row r="40" spans="1:13" ht="75">
      <c r="A40" s="143" t="s">
        <v>827</v>
      </c>
      <c r="B40" s="141" t="s">
        <v>828</v>
      </c>
      <c r="C40" s="87" t="s">
        <v>995</v>
      </c>
      <c r="D40" s="179" t="s">
        <v>996</v>
      </c>
      <c r="E40" s="79" t="s">
        <v>956</v>
      </c>
      <c r="F40" s="144" t="s">
        <v>997</v>
      </c>
      <c r="G40" s="201">
        <v>45863</v>
      </c>
      <c r="H40" s="201">
        <v>45961</v>
      </c>
      <c r="I40" s="79"/>
      <c r="J40" s="144" t="s">
        <v>998</v>
      </c>
      <c r="K40" s="144" t="s">
        <v>999</v>
      </c>
      <c r="L40" s="144">
        <v>3628501503</v>
      </c>
      <c r="M40" s="158"/>
    </row>
    <row r="41" spans="1:13" ht="94.5">
      <c r="A41" s="143" t="s">
        <v>827</v>
      </c>
      <c r="B41" s="141" t="s">
        <v>828</v>
      </c>
      <c r="C41" s="87" t="s">
        <v>1000</v>
      </c>
      <c r="D41" s="179" t="s">
        <v>1001</v>
      </c>
      <c r="E41" s="79" t="s">
        <v>880</v>
      </c>
      <c r="F41" s="202">
        <v>828.23900000000003</v>
      </c>
      <c r="G41" s="201">
        <v>45869</v>
      </c>
      <c r="H41" s="201">
        <v>46006</v>
      </c>
      <c r="I41" s="79"/>
      <c r="J41" s="144" t="s">
        <v>1002</v>
      </c>
      <c r="K41" s="144" t="s">
        <v>1003</v>
      </c>
      <c r="L41" s="144">
        <v>44842044</v>
      </c>
      <c r="M41" s="158"/>
    </row>
    <row r="42" spans="1:13" ht="94.5">
      <c r="A42" s="143" t="s">
        <v>827</v>
      </c>
      <c r="B42" s="141" t="s">
        <v>828</v>
      </c>
      <c r="C42" s="203" t="s">
        <v>1004</v>
      </c>
      <c r="D42" s="179" t="s">
        <v>1005</v>
      </c>
      <c r="E42" s="79" t="s">
        <v>880</v>
      </c>
      <c r="F42" s="144" t="s">
        <v>1006</v>
      </c>
      <c r="G42" s="201">
        <v>45870</v>
      </c>
      <c r="H42" s="201">
        <v>46006</v>
      </c>
      <c r="I42" s="79"/>
      <c r="J42" s="144" t="s">
        <v>1007</v>
      </c>
      <c r="K42" s="144" t="s">
        <v>1003</v>
      </c>
      <c r="L42" s="144">
        <v>44842044</v>
      </c>
      <c r="M42" s="158"/>
    </row>
    <row r="43" spans="1:13" ht="204.75">
      <c r="A43" s="143" t="s">
        <v>827</v>
      </c>
      <c r="B43" s="141" t="s">
        <v>828</v>
      </c>
      <c r="C43" s="203" t="s">
        <v>1008</v>
      </c>
      <c r="D43" s="179" t="s">
        <v>1009</v>
      </c>
      <c r="E43" s="79" t="s">
        <v>1010</v>
      </c>
      <c r="F43" s="144" t="s">
        <v>1011</v>
      </c>
      <c r="G43" s="201">
        <v>45870</v>
      </c>
      <c r="H43" s="201">
        <v>45989</v>
      </c>
      <c r="I43" s="79" t="s">
        <v>832</v>
      </c>
      <c r="J43" s="144" t="s">
        <v>1012</v>
      </c>
      <c r="K43" s="144" t="s">
        <v>1013</v>
      </c>
      <c r="L43" s="144">
        <v>45430954</v>
      </c>
      <c r="M43" s="158"/>
    </row>
    <row r="44" spans="1:13" ht="105">
      <c r="A44" s="143" t="s">
        <v>827</v>
      </c>
      <c r="B44" s="141" t="s">
        <v>828</v>
      </c>
      <c r="C44" s="87" t="s">
        <v>1014</v>
      </c>
      <c r="D44" s="179" t="s">
        <v>1015</v>
      </c>
      <c r="E44" s="79" t="s">
        <v>889</v>
      </c>
      <c r="F44" s="144" t="s">
        <v>1016</v>
      </c>
      <c r="G44" s="201">
        <v>45888</v>
      </c>
      <c r="H44" s="201">
        <v>46006</v>
      </c>
      <c r="I44" s="79" t="s">
        <v>832</v>
      </c>
      <c r="J44" s="144" t="s">
        <v>1017</v>
      </c>
      <c r="K44" s="144" t="s">
        <v>1018</v>
      </c>
      <c r="L44" s="144">
        <v>44344642</v>
      </c>
      <c r="M44" s="158"/>
    </row>
    <row r="45" spans="1:13" ht="63">
      <c r="A45" s="143" t="s">
        <v>827</v>
      </c>
      <c r="B45" s="141" t="s">
        <v>828</v>
      </c>
      <c r="C45" s="87" t="s">
        <v>1019</v>
      </c>
      <c r="D45" s="179" t="s">
        <v>1020</v>
      </c>
      <c r="E45" s="79" t="s">
        <v>960</v>
      </c>
      <c r="F45" s="144" t="s">
        <v>1021</v>
      </c>
      <c r="G45" s="201">
        <v>45912</v>
      </c>
      <c r="H45" s="201">
        <v>46006</v>
      </c>
      <c r="I45" s="79" t="s">
        <v>832</v>
      </c>
      <c r="J45" s="144" t="s">
        <v>1022</v>
      </c>
      <c r="K45" s="144" t="s">
        <v>1023</v>
      </c>
      <c r="L45" s="144">
        <v>30975988</v>
      </c>
      <c r="M45" s="158"/>
    </row>
    <row r="46" spans="1:13" ht="75">
      <c r="A46" s="143" t="s">
        <v>827</v>
      </c>
      <c r="B46" s="141" t="s">
        <v>828</v>
      </c>
      <c r="C46" s="87" t="s">
        <v>1024</v>
      </c>
      <c r="D46" s="179" t="s">
        <v>1025</v>
      </c>
      <c r="E46" s="79" t="s">
        <v>1026</v>
      </c>
      <c r="F46" s="144" t="s">
        <v>1027</v>
      </c>
      <c r="G46" s="201">
        <v>45916</v>
      </c>
      <c r="H46" s="201">
        <v>46081</v>
      </c>
      <c r="I46" s="79" t="s">
        <v>832</v>
      </c>
      <c r="J46" s="144" t="s">
        <v>1028</v>
      </c>
      <c r="K46" s="144" t="s">
        <v>911</v>
      </c>
      <c r="L46" s="144">
        <v>1932501956</v>
      </c>
      <c r="M46" s="158"/>
    </row>
    <row r="47" spans="1:13" ht="94.5">
      <c r="A47" s="143" t="s">
        <v>827</v>
      </c>
      <c r="B47" s="141" t="s">
        <v>828</v>
      </c>
      <c r="C47" s="203" t="s">
        <v>1029</v>
      </c>
      <c r="D47" s="179" t="s">
        <v>1030</v>
      </c>
      <c r="E47" s="79" t="s">
        <v>1026</v>
      </c>
      <c r="F47" s="144" t="s">
        <v>1031</v>
      </c>
      <c r="G47" s="201">
        <v>45922</v>
      </c>
      <c r="H47" s="201">
        <v>46006</v>
      </c>
      <c r="I47" s="79" t="s">
        <v>832</v>
      </c>
      <c r="J47" s="144" t="s">
        <v>1032</v>
      </c>
      <c r="K47" s="144" t="s">
        <v>1033</v>
      </c>
      <c r="L47" s="144">
        <v>36955354</v>
      </c>
      <c r="M47" s="158"/>
    </row>
    <row r="48" spans="1:13" ht="94.5">
      <c r="A48" s="143" t="s">
        <v>827</v>
      </c>
      <c r="B48" s="141" t="s">
        <v>828</v>
      </c>
      <c r="C48" s="203" t="s">
        <v>972</v>
      </c>
      <c r="D48" s="179" t="s">
        <v>1034</v>
      </c>
      <c r="E48" s="79" t="s">
        <v>1010</v>
      </c>
      <c r="F48" s="144" t="s">
        <v>1035</v>
      </c>
      <c r="G48" s="201">
        <v>45922</v>
      </c>
      <c r="H48" s="201">
        <v>45976</v>
      </c>
      <c r="I48" s="79" t="s">
        <v>832</v>
      </c>
      <c r="J48" s="144" t="s">
        <v>1036</v>
      </c>
      <c r="K48" s="144" t="s">
        <v>1037</v>
      </c>
      <c r="L48" s="144">
        <v>34168990</v>
      </c>
      <c r="M48" s="158"/>
    </row>
    <row r="49" spans="1:13" ht="120">
      <c r="A49" s="143" t="s">
        <v>827</v>
      </c>
      <c r="B49" s="141" t="s">
        <v>828</v>
      </c>
      <c r="C49" s="204" t="s">
        <v>1038</v>
      </c>
      <c r="D49" s="179" t="s">
        <v>1039</v>
      </c>
      <c r="E49" s="79" t="s">
        <v>956</v>
      </c>
      <c r="F49" s="202">
        <v>330454</v>
      </c>
      <c r="G49" s="201">
        <v>45852</v>
      </c>
      <c r="H49" s="201">
        <v>46011</v>
      </c>
      <c r="I49" s="79"/>
      <c r="J49" s="144" t="s">
        <v>1040</v>
      </c>
      <c r="K49" s="144" t="s">
        <v>1041</v>
      </c>
      <c r="L49" s="144">
        <v>45331594</v>
      </c>
      <c r="M49" s="1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АІР</vt:lpstr>
      <vt:lpstr>АКР</vt:lpstr>
      <vt:lpstr>УОЗ</vt:lpstr>
      <vt:lpstr>АЗР</vt:lpstr>
      <vt:lpstr>УКБ</vt:lpstr>
      <vt:lpstr>ЕЕЗІТ</vt:lpstr>
      <vt:lpstr>УО</vt:lpstr>
      <vt:lpstr>Культура</vt:lpstr>
      <vt:lpstr>ДЖКГ</vt:lpstr>
      <vt:lpstr>ДНАП</vt:lpstr>
      <vt:lpstr>Виконком</vt:lpstr>
      <vt:lpstr>ФК і 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Карелин</dc:creator>
  <cp:lastModifiedBy>User452c</cp:lastModifiedBy>
  <cp:lastPrinted>2025-10-01T07:56:03Z</cp:lastPrinted>
  <dcterms:created xsi:type="dcterms:W3CDTF">2016-08-25T12:47:18Z</dcterms:created>
  <dcterms:modified xsi:type="dcterms:W3CDTF">2025-10-06T14:03:48Z</dcterms:modified>
</cp:coreProperties>
</file>