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РП" sheetId="1" r:id="rId1"/>
    <sheet name="Додаток РП" sheetId="2" r:id="rId2"/>
    <sheet name="Лист1" sheetId="3" r:id="rId3"/>
  </sheets>
  <definedNames>
    <definedName name="_xlnm.Print_Titles" localSheetId="0">'РП'!$8:$8</definedName>
    <definedName name="_xlnm.Print_Area" localSheetId="1">'Додаток РП'!$B$1:$G$305</definedName>
  </definedNames>
  <calcPr fullCalcOnLoad="1"/>
</workbook>
</file>

<file path=xl/sharedStrings.xml><?xml version="1.0" encoding="utf-8"?>
<sst xmlns="http://schemas.openxmlformats.org/spreadsheetml/2006/main" count="829" uniqueCount="495">
  <si>
    <t>Разом:</t>
  </si>
  <si>
    <t>Предмет закупівлі</t>
  </si>
  <si>
    <t>ПРОВЕДЕННЯ ПРОЦЕДУР ЗАКУПІВЕЛЬ</t>
  </si>
  <si>
    <t>Код КЕКВ (для бюджетних коштів)</t>
  </si>
  <si>
    <t>Орієнтовний початок проведення процедури закупівлі</t>
  </si>
  <si>
    <t>Примітки</t>
  </si>
  <si>
    <t>01.11.31 Ячмінь</t>
  </si>
  <si>
    <t>01.11.31-00.00 ячмінь</t>
  </si>
  <si>
    <t>01.11.33 Овес</t>
  </si>
  <si>
    <t>01.11.33-00.00 овес</t>
  </si>
  <si>
    <t xml:space="preserve">01.11.50 солома </t>
  </si>
  <si>
    <t>01.13.21 кавуни</t>
  </si>
  <si>
    <t>01.13.29 Культури баштанні інші:</t>
  </si>
  <si>
    <t>01.13.29 гарбуз столовий</t>
  </si>
  <si>
    <t>01.13.29 дині</t>
  </si>
  <si>
    <t>01.13.41 Морква та ріпа</t>
  </si>
  <si>
    <t xml:space="preserve"> 01.13.41-00.00 Морква </t>
  </si>
  <si>
    <t>01.13.42 Часник</t>
  </si>
  <si>
    <t>01.13.42-00.00 Часник</t>
  </si>
  <si>
    <t>01.13.43 Цибуля</t>
  </si>
  <si>
    <t>01.13.43-00.00 Цибуля</t>
  </si>
  <si>
    <t>01.13.49-00.00 буряк столовий</t>
  </si>
  <si>
    <t>01.13.49-00.00 редіс</t>
  </si>
  <si>
    <t>01.13.51 Картопля</t>
  </si>
  <si>
    <t>01.13.51-00.00 Картопля</t>
  </si>
  <si>
    <t>01.19.10 Культури кормові</t>
  </si>
  <si>
    <t>01.19.10-00.02 сіно бобове</t>
  </si>
  <si>
    <t>01.19.10-00.02 сіно злакове</t>
  </si>
  <si>
    <t>01.24.10 Яблука</t>
  </si>
  <si>
    <t>01.24.10-00.00 Яблука</t>
  </si>
  <si>
    <t>10.11.11 М'ясо великої рогатої худоби, свіже чи охолоджене</t>
  </si>
  <si>
    <t>Очікувана вартість предмета закупівлі</t>
  </si>
  <si>
    <t>Процедура
 закупівлі</t>
  </si>
  <si>
    <t xml:space="preserve">Відкриті </t>
  </si>
  <si>
    <t>торги</t>
  </si>
  <si>
    <t xml:space="preserve">                                                                                                       КУ МИКОЛАЇВСЬКИЙ ЗООПАРК</t>
  </si>
  <si>
    <t>Комунальної установи Миколаївський Зоопарк (код за ЄДРПОУ 02219760)</t>
  </si>
  <si>
    <t xml:space="preserve">РІЧНИЙ ПЛАН ЗАКУПІВЕЛЬ, ЩО ЗДІЙСНЮЮТЬСЯ БЕЗ </t>
  </si>
  <si>
    <t>Відкриті</t>
  </si>
  <si>
    <t>(підпис)</t>
  </si>
  <si>
    <t>Секретар комітету з конкурсних торгів</t>
  </si>
  <si>
    <t>(ініціали та прізвище)</t>
  </si>
  <si>
    <t xml:space="preserve">01.11.50-00.00 солома </t>
  </si>
  <si>
    <t>10.12.10 М'ясо свійської птиці свіже чи охолоджене</t>
  </si>
  <si>
    <t>10.12.10-10.00 тушки курей, свіжі чи охолоджені</t>
  </si>
  <si>
    <t>01.13.21-00.00 кавуни</t>
  </si>
  <si>
    <t>01.13.29-00.00 дині</t>
  </si>
  <si>
    <t>10.20.13-30.00 риба морська, ціла, заморожена (путасу)</t>
  </si>
  <si>
    <t>10.20.13-30.00 риба морська, ціла, заморожена (оселедець)</t>
  </si>
  <si>
    <t xml:space="preserve">Затверджений рішенням комітету з конкурсних торгів від </t>
  </si>
  <si>
    <t>протокол</t>
  </si>
  <si>
    <t xml:space="preserve">Н.С. Житнікова       </t>
  </si>
  <si>
    <t>на 2016 рік</t>
  </si>
  <si>
    <t xml:space="preserve"> ДОДАТОК (ЗІ ЗМІНАМИ) ДО РІЧНОГО ПЛАНУ ЗАКУПІВЕЛЬ /</t>
  </si>
  <si>
    <t xml:space="preserve">ДОДАТОК (ЗІ ЗМІНАМИ) ДО РІЧНОГО ПЛАНУ ЗАКУПІВЕЛЬ, ЩО ЗДІЙСНЮЮТЬСЯ БЕЗ </t>
  </si>
  <si>
    <t>01.11.12 пшениця (крім твердої пшениці)</t>
  </si>
  <si>
    <t>01.11.20 Кукурудза</t>
  </si>
  <si>
    <t>01.11.2-00.00 зерно кукурудзи</t>
  </si>
  <si>
    <t>01.11.2-00.00 кукурудза цукрова в качанах</t>
  </si>
  <si>
    <t>01.11.42 просо</t>
  </si>
  <si>
    <t>01.11.42-00.00 просо</t>
  </si>
  <si>
    <t>01.11.75 горох лущений</t>
  </si>
  <si>
    <t>01.11.75-00.00 горох лущений</t>
  </si>
  <si>
    <t>01.11.93 насіння рапсу</t>
  </si>
  <si>
    <t>01.11.93-00.00 насіння рапсу</t>
  </si>
  <si>
    <t>01.11.95 насіння соняшника</t>
  </si>
  <si>
    <t>01.11.95-00.00 насіння соняшника</t>
  </si>
  <si>
    <t>01.11.99 Насіння інших олійних культур:</t>
  </si>
  <si>
    <t>01.11.99 насіння сурипиці</t>
  </si>
  <si>
    <t>01.11.99-00.00 насіння сурипиці</t>
  </si>
  <si>
    <t>01.13.12 капуста</t>
  </si>
  <si>
    <t>01.13.12-00.00 капуста</t>
  </si>
  <si>
    <t>01.13.19 Овочі листкові інші:</t>
  </si>
  <si>
    <t>01.13.32 огірки</t>
  </si>
  <si>
    <t>01.13.32-00.00 огірки</t>
  </si>
  <si>
    <t>01.13.34 помідори</t>
  </si>
  <si>
    <t>01.13.34-00.00 помідори</t>
  </si>
  <si>
    <t>01.13.39 Культури овочеві плодоносні інші,н.в.і.у.</t>
  </si>
  <si>
    <t>01.13.39 кабачки</t>
  </si>
  <si>
    <t>01.13.39-00.00 кабачки</t>
  </si>
  <si>
    <t>01.21.11 виногад столовий</t>
  </si>
  <si>
    <t>01.21.11-00.00 виногад столовий</t>
  </si>
  <si>
    <t>01.22.12 банани</t>
  </si>
  <si>
    <t>01.22.12-00.00 банани</t>
  </si>
  <si>
    <t>01.23.12 лимони</t>
  </si>
  <si>
    <t>01.23.12-00.00 лимони</t>
  </si>
  <si>
    <t>01.23.13 апельсини</t>
  </si>
  <si>
    <t>01.23.13-00.00 апельсини</t>
  </si>
  <si>
    <t>01.24.1 груші</t>
  </si>
  <si>
    <t>01.24.1-00.00 груші</t>
  </si>
  <si>
    <t>01.24.24 вишні</t>
  </si>
  <si>
    <t>01.24.24-00.00 вишні</t>
  </si>
  <si>
    <t>01.24.25 персики</t>
  </si>
  <si>
    <t>01.24.25-00.00 персики</t>
  </si>
  <si>
    <t>01.24.27 сливи</t>
  </si>
  <si>
    <t>01.24.27-00.00 сливи</t>
  </si>
  <si>
    <t>01.24.29 Плоди зерняткових і кісточкових культур,інші, н.в.і.у.</t>
  </si>
  <si>
    <t>01.24.29 черешні</t>
  </si>
  <si>
    <t>01.24.29-00.00 черешні</t>
  </si>
  <si>
    <t>01.25.35 горіх волоський</t>
  </si>
  <si>
    <t>01.25.35-00.00 горіх волоський</t>
  </si>
  <si>
    <t>01.47.21 яйця курячі у шкарлупі, свіжі</t>
  </si>
  <si>
    <t>01.49.21 Мед натуральний</t>
  </si>
  <si>
    <t>03.00.15 риба жива прісноводна, розведена</t>
  </si>
  <si>
    <t>03.00.69 Рослини, тварини водяні інші, їхня продукція н.в.і.у.</t>
  </si>
  <si>
    <t>03.00.69-00.00 дафнія</t>
  </si>
  <si>
    <t>10.12.20 М'ясо свійської птиці, заморожене</t>
  </si>
  <si>
    <t>10.12.40 шлунок курячий</t>
  </si>
  <si>
    <t>10.12.40-20.00 шлунок курячий</t>
  </si>
  <si>
    <t>10.12.40 серце куряче</t>
  </si>
  <si>
    <t>10.12.40-20.00 серце куряче</t>
  </si>
  <si>
    <t>10.13.13 М' ясо та м'ясні субпродукти, інші, харчові ,солені, у розсолі, сушені чи копчені (крімсвинини та м'яса великої рогатої худоби);борошно та крупка з м'яса чи м'ясних субпродуктів, харчові</t>
  </si>
  <si>
    <t>10.13.13-00.00 борошно м'ясо-кісткове</t>
  </si>
  <si>
    <t>10.20.22-00.00 борошно рибне</t>
  </si>
  <si>
    <t>10.20.31-00.00 Ракоподібні, заморожені:</t>
  </si>
  <si>
    <t>10.20.31-00.00 креветки</t>
  </si>
  <si>
    <t>10.32.11 Сік томатний</t>
  </si>
  <si>
    <t>10.32.11-00.00 Сік томатний</t>
  </si>
  <si>
    <t>10.32.19 Соки фруктові та овочеві, інші</t>
  </si>
  <si>
    <t>10.39.30 віники кормові</t>
  </si>
  <si>
    <t>10.39.30-00.00 віники кормові</t>
  </si>
  <si>
    <t>10.39.30 хвоя</t>
  </si>
  <si>
    <t>10.39.30-00.00 хвоя</t>
  </si>
  <si>
    <t>10.39.30 борошно трав'яне</t>
  </si>
  <si>
    <t>10.39.30-00.00 борошно трав'яне</t>
  </si>
  <si>
    <t>10.41.12 Жири тваринні, їхні фракції з риби чи морських ссавців</t>
  </si>
  <si>
    <t>10.41.12-00.00 риб'ячий жир</t>
  </si>
  <si>
    <t>10.41.41 Макуха та інші тверді відходи й залишки олій і рослинних жирів; борошно та крупка з насіння чи плодів олійних культур</t>
  </si>
  <si>
    <t>10.41.54 олія соняшникова та її фракції, рафінована, хімічно незмодіфікована</t>
  </si>
  <si>
    <t>10.41.54-00.00 олія соняшникова</t>
  </si>
  <si>
    <t>10.51.11 Молоко рідинне, оброблене</t>
  </si>
  <si>
    <t>10.51.40-30.00 Сир кисломолочний нежирний (творог)</t>
  </si>
  <si>
    <t>10.61.32-30.09 Крупа перлова</t>
  </si>
  <si>
    <t>10.61.32-30.09 Крупа пшоно</t>
  </si>
  <si>
    <t>10.61.40-50.00 Висівки, січка та інші залишки після посіювання, лущення
й іншого обробляння пшениці</t>
  </si>
  <si>
    <t>10.61.40-50.00 висівки пшеничні</t>
  </si>
  <si>
    <t>10.71.1 хліб пшеничний з борошна 1 сорту</t>
  </si>
  <si>
    <t>10.84.30 сіль харчова</t>
  </si>
  <si>
    <t>10.84.30-00.00 сіль харчова</t>
  </si>
  <si>
    <t>10.86.10 суміш суха молочна "Малюк"</t>
  </si>
  <si>
    <t>10.92.10 Корми готові для домашніх тварин</t>
  </si>
  <si>
    <t>20.13.41 Сульфіди, сульфіти і сульфати (монокальцийфосфат)</t>
  </si>
  <si>
    <t>01.11.99 насіння очеретянки</t>
  </si>
  <si>
    <t>01.11.99-00.00 насіння очеретянки</t>
  </si>
  <si>
    <t>01.13.19-00.00 зелень (кпір, петрушка)</t>
  </si>
  <si>
    <t>01.13.14 салат-латук</t>
  </si>
  <si>
    <t>01.13.14-00.00 салат латук</t>
  </si>
  <si>
    <t>01.13.31 перець салатний</t>
  </si>
  <si>
    <t>01.13.31-00.00 перець салатний</t>
  </si>
  <si>
    <t>01.19.10-00.02 зелена маса</t>
  </si>
  <si>
    <t>01.25.1 полуниці</t>
  </si>
  <si>
    <t>01.25.13-00.00 полуниці</t>
  </si>
  <si>
    <t>03.00.15-00.00 риба жива, карась</t>
  </si>
  <si>
    <t>03.00.24 Риба свіжа чи охолоджена, прісноводна, розведена</t>
  </si>
  <si>
    <t>03.00.69-00.00 артемія</t>
  </si>
  <si>
    <t>03.00.69-00.00 трубочник</t>
  </si>
  <si>
    <t>03.00.69-00.00 циклоп</t>
  </si>
  <si>
    <t>08.11.30-10.00 крейда кормова</t>
  </si>
  <si>
    <t>10.11.39 М'ясо та харчові субпродукти, інші, свіжі, охолоджені чи заморожені</t>
  </si>
  <si>
    <t>10.11.39-00.00 легені яловичі</t>
  </si>
  <si>
    <t>10.11.39-00.00 печінка свинна</t>
  </si>
  <si>
    <t>10.11.39-00.00 печінка яловича</t>
  </si>
  <si>
    <t>10.11.39-00.00 серце свинне</t>
  </si>
  <si>
    <t>10.20.22-00.00 Печінка та молочко з риби, засушені, закопчені, засолені чи в розсолі; борошно, крупка та гранули з риби, придатні для харчування людини</t>
  </si>
  <si>
    <t>10.20.32-00.00 кальмари</t>
  </si>
  <si>
    <t>10.20.32 Молюски, заморожені, засушені, засолені чи в розсолі, закопчені:</t>
  </si>
  <si>
    <t>10.20.13 Риба, заморожена</t>
  </si>
  <si>
    <t>10.39.25  Плоди, приготовані чи законсервовані, інші</t>
  </si>
  <si>
    <t>10.41.41-50.00 жмих соняшника</t>
  </si>
  <si>
    <t>10.91.10 Корми готові для сільськогосподарських тварин, крім крупки та гранул з люцерни</t>
  </si>
  <si>
    <t>Лот 1: 19.20.21 Бензин моторний (газолін), зокрема авіаційний бензин</t>
  </si>
  <si>
    <t>19.20.21-00.00 Бензин А-92</t>
  </si>
  <si>
    <t>19.20.21-00.00 Бензин А-95</t>
  </si>
  <si>
    <t>19.20.21-00.00 Дизельне паливо</t>
  </si>
  <si>
    <t>Ітого:</t>
  </si>
  <si>
    <t>Лот 2: 19.20.23 Оливи мінеральні легкі, легкі дестилятні</t>
  </si>
  <si>
    <t>19.20.23-00.00 олива моторна LUXOIL SLIOW 40</t>
  </si>
  <si>
    <t>19.20.23-00.00 олива моторна "ХАДО" 15 W 40</t>
  </si>
  <si>
    <t>19.20.23-00.00 олива дизельна М10ГК</t>
  </si>
  <si>
    <t>19.20.23-00.00 олива індустріальна И-40</t>
  </si>
  <si>
    <t>19.20.23-00.00 олива промивальна LUXOIL</t>
  </si>
  <si>
    <t>19.20.23-00.00 олива ТАД - 17 u</t>
  </si>
  <si>
    <t>01.19.10-00.01 буряк кормовий</t>
  </si>
  <si>
    <t>20.59.41 Засоби змащувальні</t>
  </si>
  <si>
    <t>20.59.41-00.00 мастило "Літол"</t>
  </si>
  <si>
    <t>20.59.41-00.00 мастило графітне</t>
  </si>
  <si>
    <t>20.59.43 Рідини гідравлічних гальм; засоби антифризні та готові 
засоби проти обледеніння</t>
  </si>
  <si>
    <t>20.59.43-00.00 тосол-40м</t>
  </si>
  <si>
    <t>20.59.43-00.00 гальмівна рідина "Нива"</t>
  </si>
  <si>
    <t>06.20.1 Газ природний, скраплений або у газоподібному стані</t>
  </si>
  <si>
    <t>Переговорна</t>
  </si>
  <si>
    <t>процедура</t>
  </si>
  <si>
    <t>закупівлі</t>
  </si>
  <si>
    <t>36.00.20-00.00 водопостачання</t>
  </si>
  <si>
    <t>35.30.12-00.00 теплопостачання</t>
  </si>
  <si>
    <t>35.11.10-00.00 енергія активна</t>
  </si>
  <si>
    <t>35.11.10-00.00 енергія реактивна</t>
  </si>
  <si>
    <t>10.11.39-00.00 фарш свинно-яловичий</t>
  </si>
  <si>
    <t>(чотириста сорок дев'ять тисяч двісті дев'яносто сім гривень 18 копійок)</t>
  </si>
  <si>
    <t>(триста вісімдесят дев'ять тисяч вісімсот дев'яносто три гривні 72 копійки)</t>
  </si>
  <si>
    <t>(один мільйон чотириста шістдесят шість тисяч сімдесят дев'ять гривень 60 копійок)</t>
  </si>
  <si>
    <t>(шістсот тридцять дев'ять тисяч п'ятсот вісімдесят двi гривні 01 копiйка)</t>
  </si>
  <si>
    <t>(два мільйона дев'ятсот сорок п'ять тисяч чотириста дев'яносто одна гривня 40 копійок)</t>
  </si>
  <si>
    <t>(п'ятсот вісімдесят шість тисяч чотириста шістдесят вісім гривень 76 копійок)</t>
  </si>
  <si>
    <t>(триста сорок одна тисяча вісімсот дев'яносто сім гривень 76 копійок)</t>
  </si>
  <si>
    <t>(шістсот вісімдесят п'ять тисяч три гривні 00 копійок)</t>
  </si>
  <si>
    <t>(сімсот дев'яносто три тисячi дев'яносто вісім гривень 24 копійки)</t>
  </si>
  <si>
    <t>(двісті дев'яносто три тисячi шістсот сімдесят одна гривня 07 копійок)</t>
  </si>
  <si>
    <t>(сто вісімдесят три тисячi п'ятсот п'ять гривень 71 копiйка)</t>
  </si>
  <si>
    <t>(сімдесят одна тисяча сімсот сімдесят гривень 75 копійок)</t>
  </si>
  <si>
    <t>(дев'яносто сім тисяч чотириста вісімдесят одна гривня 52 копійки)</t>
  </si>
  <si>
    <t>(шістдесят вісім тисяч дев'ятсот одинадцять гривень 28 копійок)</t>
  </si>
  <si>
    <t>(тридцять шість тисяч шістсот чотирнадцять гривень 76 копійок)</t>
  </si>
  <si>
    <t>(вісімдесят сім тисяч шістсот двадцять одна гривня 17 копійок)</t>
  </si>
  <si>
    <t>(п'ятдесят п'ять тисяч сімсот двадцять п'ять гривень 03 копійки)</t>
  </si>
  <si>
    <t>(сто дев'яносто шість тисяч вісімсот тридцять одна гривня 30 копійок)</t>
  </si>
  <si>
    <t>(тридцять чотири тисячi шістсот вісімдесят дев'ять гривень 75 копійок)</t>
  </si>
  <si>
    <t>(вісім тисяч п'ятсот вісімдесят гривень 00 копійок)</t>
  </si>
  <si>
    <t>(сімдесят сім тисяч триста чотири гривні 06 копійок)</t>
  </si>
  <si>
    <t>(вісімдесят шість тисяч шістсот шістдесят сім гривень 40 копійок)</t>
  </si>
  <si>
    <t>(сорок дев'ять тисяч чотириста шістдесят чотири гривні 00 копійок)</t>
  </si>
  <si>
    <t>(чотириста вісімдесят гривень 00 копійок)</t>
  </si>
  <si>
    <t>(двадцять сім тисяч двісті п'ятдесят чотири гривні 56 копійок)</t>
  </si>
  <si>
    <t>(сімдесят шість тисяч шістсот двадцять гривень 84 копійки)</t>
  </si>
  <si>
    <t>(сімнадцять тисяч сімсот двадцять сім гривень 60 копійок)</t>
  </si>
  <si>
    <t>(сто вісімнадцять тисяч шістсот вісімдесят сім гривень 20 копійок)</t>
  </si>
  <si>
    <t>(сто двадцять п'ять тисяч шістсот тридцять вісім гривень 80 копійок)</t>
  </si>
  <si>
    <t>(шістдесят дев'ять тисяч шістсот шістнадцять гривень 48 копійок)</t>
  </si>
  <si>
    <t>(шістнадцять тисяч сто тридцять сім гривень 98 копійок)</t>
  </si>
  <si>
    <t>(двадцять сім тисяч двісті шістнадцять гривень 00 копійок)</t>
  </si>
  <si>
    <t>(сто п'ятдесят три тисячi двісті дев'ять гривень 10 копійок)</t>
  </si>
  <si>
    <t>(двадцять три тисячi вісімсот чотирнадцять гривень 00 копійок)</t>
  </si>
  <si>
    <t>(двадцять п'ять тисяч двісті двi гривні 36 копійок)</t>
  </si>
  <si>
    <t>(вісім тисяч двісті дев'яносто вісім гривень 40 копійок)</t>
  </si>
  <si>
    <t>(вісім тисяч двісті десять гривень 69 копійок)</t>
  </si>
  <si>
    <t>(двадцять вісім тисяч триста тридцять чотири гривні 64 копійки)</t>
  </si>
  <si>
    <t>(сто п'ятдесят шість гривень 48 копійок)</t>
  </si>
  <si>
    <t>(сорок тисяч дев'ятсот вісімдесят чотири гривні 42 копійки)</t>
  </si>
  <si>
    <t>(двi тисячi триста п'ятдесят двi гривні 24 копійки)</t>
  </si>
  <si>
    <t>(п'ятдесят дев'ять тисяч дев'ятсот сімдесят шість гривень 65 копійок)</t>
  </si>
  <si>
    <t>(десять тисяч дев'ятсот тридцять гривень 00 копійок)</t>
  </si>
  <si>
    <t xml:space="preserve"> </t>
  </si>
  <si>
    <t>(дев'яносто вісім тисяч двісті тридцять вісім гривень 13 копійок)</t>
  </si>
  <si>
    <t>(п'ятнадцять тисяч шістсот сімдесят сім гривень 22 копійки)</t>
  </si>
  <si>
    <t>(вісімдесят дев'ять тисяч шістсот сорок дев'ять гривень 61 копiйка)</t>
  </si>
  <si>
    <t>(дев'яносто сім тисяч п'ятсот тридцять чотири гривні 05 копійок)</t>
  </si>
  <si>
    <t>(сімдесят п'ять тисяч сімсот тридцять двi гривні 72 копійки)</t>
  </si>
  <si>
    <t>(п'ять тисяч триста тридцять сім гривень 17 копійок)</t>
  </si>
  <si>
    <t>(сім тисяч сто сорок сім гривень 73 копійки)</t>
  </si>
  <si>
    <t>(одинадцять тисяч двісті сорок одна гривня 27 копійок)</t>
  </si>
  <si>
    <t>(сімнадцять тисяч дев'ятсот вісімдесят сім гривень 90 копійок)</t>
  </si>
  <si>
    <t>(сто вісімдесят дев'ять тисяч дев'ятсот двадцять шість гривень 55 копійок)</t>
  </si>
  <si>
    <t>(двадцять одна тисяча сто п'ятдесят двi гривні 43 копійки)</t>
  </si>
  <si>
    <t>(двадцять сім тисяч триста п'ятдесят одна гривня 50 копійок)</t>
  </si>
  <si>
    <t>(п'ять тисяч двісті вісімдесят гривень 90 копійок)</t>
  </si>
  <si>
    <t>Апельсини</t>
  </si>
  <si>
    <t>Артемія</t>
  </si>
  <si>
    <t>Банани</t>
  </si>
  <si>
    <t>Буряк кормовий</t>
  </si>
  <si>
    <t>Буряк столовий</t>
  </si>
  <si>
    <t>Віники кормові</t>
  </si>
  <si>
    <t>Виноград</t>
  </si>
  <si>
    <t>Висівки пшеничні</t>
  </si>
  <si>
    <t>Вишня</t>
  </si>
  <si>
    <t>Гамарус (морський)</t>
  </si>
  <si>
    <t>Гарбуз</t>
  </si>
  <si>
    <t>Горіх волоський</t>
  </si>
  <si>
    <t>Горох лущений</t>
  </si>
  <si>
    <t>Груша</t>
  </si>
  <si>
    <t>Дафнія</t>
  </si>
  <si>
    <t>Дині</t>
  </si>
  <si>
    <t>Дріжджі кормові</t>
  </si>
  <si>
    <t>Жмих соняшника</t>
  </si>
  <si>
    <t>Зелена маса</t>
  </si>
  <si>
    <t>Зелень (кріп, петрушка)</t>
  </si>
  <si>
    <t>Зерно кукурудзи</t>
  </si>
  <si>
    <t>Зерно овес</t>
  </si>
  <si>
    <t xml:space="preserve">Зерно просо                 </t>
  </si>
  <si>
    <t xml:space="preserve">Зерно пшениці               </t>
  </si>
  <si>
    <t xml:space="preserve">Зерно ячмінь                </t>
  </si>
  <si>
    <t>К/корм для кроликів</t>
  </si>
  <si>
    <t xml:space="preserve">Кабачки                     </t>
  </si>
  <si>
    <t>Кавун</t>
  </si>
  <si>
    <t xml:space="preserve">Кальмари                    </t>
  </si>
  <si>
    <t xml:space="preserve">Капуста                     </t>
  </si>
  <si>
    <t>Картопля</t>
  </si>
  <si>
    <t xml:space="preserve">Кефір                       </t>
  </si>
  <si>
    <t xml:space="preserve">Комбікорм пташиний.            </t>
  </si>
  <si>
    <t>Комбікорм страусиний</t>
  </si>
  <si>
    <t>Корм для риб (комб.)</t>
  </si>
  <si>
    <t xml:space="preserve">Креветка                    </t>
  </si>
  <si>
    <t>Крейда кормова</t>
  </si>
  <si>
    <t xml:space="preserve">Крупа вівсяна               </t>
  </si>
  <si>
    <t>Крупа кукурудзяна</t>
  </si>
  <si>
    <t xml:space="preserve">Крупа перлова              </t>
  </si>
  <si>
    <t xml:space="preserve">Крупа пшенична             </t>
  </si>
  <si>
    <t xml:space="preserve">Крупа пшоно                 </t>
  </si>
  <si>
    <t xml:space="preserve">Крупа рисова               </t>
  </si>
  <si>
    <t xml:space="preserve">Крупа ячнева               </t>
  </si>
  <si>
    <t xml:space="preserve">Кукурудза  в початках       </t>
  </si>
  <si>
    <t>Легені яловичі</t>
  </si>
  <si>
    <t xml:space="preserve">Лимони                     </t>
  </si>
  <si>
    <t xml:space="preserve">М'ясо яловичина 2кат. .             </t>
  </si>
  <si>
    <t xml:space="preserve">Масло  вершкове           </t>
  </si>
  <si>
    <t xml:space="preserve">Мед                         </t>
  </si>
  <si>
    <t xml:space="preserve">Молоко коров'яче              </t>
  </si>
  <si>
    <t>Монокальційфосфат</t>
  </si>
  <si>
    <t>Морква столова</t>
  </si>
  <si>
    <t>Мотиль</t>
  </si>
  <si>
    <t>Мука м'ясо-костна</t>
  </si>
  <si>
    <t>Мука рибна</t>
  </si>
  <si>
    <t>Мука трав'яна (сіно-труха)</t>
  </si>
  <si>
    <t>Насіння рапсу</t>
  </si>
  <si>
    <t>Насіння очеретянки</t>
  </si>
  <si>
    <t>Насіння соняшника</t>
  </si>
  <si>
    <t>Насіння сурепки</t>
  </si>
  <si>
    <t>Огірки</t>
  </si>
  <si>
    <t>Олія соняшникова</t>
  </si>
  <si>
    <t>Перець салатний</t>
  </si>
  <si>
    <t>Персики</t>
  </si>
  <si>
    <t>Печінка куряча</t>
  </si>
  <si>
    <t>Печінка свинна</t>
  </si>
  <si>
    <t>Печінка яловича</t>
  </si>
  <si>
    <t>Полуниця</t>
  </si>
  <si>
    <t>Помідори</t>
  </si>
  <si>
    <t xml:space="preserve">Редис                    </t>
  </si>
  <si>
    <t>Риб'ячий жир</t>
  </si>
  <si>
    <t>Риба жива карась</t>
  </si>
  <si>
    <t>Риба морожена (оселедець)</t>
  </si>
  <si>
    <t>Риба с/м путасу</t>
  </si>
  <si>
    <t>Риба свіжа толстолобік</t>
  </si>
  <si>
    <t>Сік плодово-ягідний</t>
  </si>
  <si>
    <t xml:space="preserve">Сік томатний                </t>
  </si>
  <si>
    <t xml:space="preserve">Сіль харчова               </t>
  </si>
  <si>
    <t xml:space="preserve">Сіно бобове                       </t>
  </si>
  <si>
    <t xml:space="preserve">Сіно злакове                       </t>
  </si>
  <si>
    <t>Салат</t>
  </si>
  <si>
    <t>Серце свинне</t>
  </si>
  <si>
    <t>Сердце кур.</t>
  </si>
  <si>
    <t>Сливи</t>
  </si>
  <si>
    <t xml:space="preserve">Солома                      </t>
  </si>
  <si>
    <t>Суміш молочна "Малюк"</t>
  </si>
  <si>
    <t xml:space="preserve">Сухофрукти                  </t>
  </si>
  <si>
    <t>Сушений виноград (ізюм, кишм)</t>
  </si>
  <si>
    <t xml:space="preserve">Творог                      </t>
  </si>
  <si>
    <t>Трубочник</t>
  </si>
  <si>
    <t>Тушка куряча</t>
  </si>
  <si>
    <t>Фарш свинно-яловичий</t>
  </si>
  <si>
    <t xml:space="preserve">Хвоя                        </t>
  </si>
  <si>
    <t xml:space="preserve">Хліб пшеничний  1-й сорт    </t>
  </si>
  <si>
    <t>Цибуля ріпчаста</t>
  </si>
  <si>
    <t>Циклоп</t>
  </si>
  <si>
    <t>Цукор-пісок</t>
  </si>
  <si>
    <t>Часник</t>
  </si>
  <si>
    <t>Черешня</t>
  </si>
  <si>
    <t>Шлунок кур. м'ясних</t>
  </si>
  <si>
    <t>Яблука</t>
  </si>
  <si>
    <t xml:space="preserve">Яйця курячі                </t>
  </si>
  <si>
    <t>Листопад</t>
  </si>
  <si>
    <t>2015р.</t>
  </si>
  <si>
    <t>Лютий</t>
  </si>
  <si>
    <t>2016р.</t>
  </si>
  <si>
    <t>Квітень</t>
  </si>
  <si>
    <t>01.19.10-00.01 буряк кормовий (мангольд),бруква та інші кормові корнеплоди</t>
  </si>
  <si>
    <t>Грудень</t>
  </si>
  <si>
    <t>12.11.2015р.</t>
  </si>
  <si>
    <t>№69</t>
  </si>
  <si>
    <t xml:space="preserve">01.13.29-00.00 гарбуз </t>
  </si>
  <si>
    <t>10.11.11-40.00 яловичина 2-ї категорії напівтуші охолоджена</t>
  </si>
  <si>
    <t>01.13.49 Овочі корнеплідні, цибулінні та бульбоплідні, інші (з низьким умістом крохмалю та інуліну)</t>
  </si>
  <si>
    <t>(двісті дванадцять тисяч чотириста тридцять п'ять гривень 85 копійок)</t>
  </si>
  <si>
    <t xml:space="preserve"> РІЧНИЙ ПЛАН ЗАКУПІВЕЛЬ (зі змінами)/</t>
  </si>
  <si>
    <t xml:space="preserve">Зміни внесено рішенням комітету з конкурсних торгів від </t>
  </si>
  <si>
    <t>(два мільйона сімсот дві тисячі шістсот шістдесят вісім гривень 18 копійок)</t>
  </si>
  <si>
    <t>(три мільйони  п'ятнадцять тисяч триста шістдесят вісім гривень 24 копійок)</t>
  </si>
  <si>
    <t>Голова комітету з конкурсних торгів</t>
  </si>
  <si>
    <t>В.М. Топчий</t>
  </si>
  <si>
    <t>80.10.12-00.00 послуги з цілодобової охорони території та об’єктів зоопарку</t>
  </si>
  <si>
    <t>Торги відмінені відповідно до</t>
  </si>
  <si>
    <t xml:space="preserve">ч.1 ст.30 ЗУ "Про здійснення </t>
  </si>
  <si>
    <t>державних закупівель"</t>
  </si>
  <si>
    <t>Січень</t>
  </si>
  <si>
    <t>(дев'ятсот сорок дев'ять тисяч вісімсот п'ятдесят чотири гривні 44 копійок)</t>
  </si>
  <si>
    <t>01.13.2 Культури баштанні (03221000-6 Овочі (кавуни, гарбуз, дині))</t>
  </si>
  <si>
    <t>01.11.3 Ячмінь, жито та овес (03114000-3 Солома та фураж (ячмінь, овес))</t>
  </si>
  <si>
    <t>01.24.1 Яблука (03222000-3 Фрукти і горіхи (яблука))</t>
  </si>
  <si>
    <t>10.11.1 М'ясо великої рогатої худоби, свиней, овець, кіз, коней та ін.(15111000-9 М’ясо великої рогатої худоби родини бикових яловичина 2-ї категорії напівтуші охолоджена)</t>
  </si>
  <si>
    <t>10.12.1 М'ясо свійської птиці, свіже чи охолоджене (15112000-6 М’ясо свійської птиці (тушки курей, свіжі чи охолоджені)</t>
  </si>
  <si>
    <t>01.13.4 Овочі коренеплідні, цибулінні та бульбоплідні (03221000-6 Овочі (морква, часник, цибуля, буряк столовий, редіс))</t>
  </si>
  <si>
    <t>01.13.5 Коренеплоди та бульби їстівні з високим умістом крохмалю та інуліну (03212000-0 Картопля та сушені овочі (картопля))</t>
  </si>
  <si>
    <t>10.20.1 Продукція рибна, свіжа, охолоджена чи заморожена (15221000-3 Морожена риба (путасу, оселедець))</t>
  </si>
  <si>
    <t>10.11.3 М'ясо заморожене та заморожені харчові субпродукти; м'ясо та харчові субпродукти, інші (15114000-0 Потрухи (легені яловичі, печінка свинна, печінка яловича, серце свинне, фарш свинно-яловичий))</t>
  </si>
  <si>
    <t>10.12.4 Субпродукти харчової свійської птиці (15114000-0 Потрухи ( шлунок курячий, серце куряче))</t>
  </si>
  <si>
    <t>10.12.20-80.00 печінка куряча</t>
  </si>
  <si>
    <t>10.12.2 М'ясо свійської птиці, заморожене (15112000-6 М’ясо свійської птиці (печінка куряча))</t>
  </si>
  <si>
    <t>01.21.1 Виноград(03222000-3 Фрукти і горіхи (виноград столовий))</t>
  </si>
  <si>
    <t>01.22.1 Плоди тропічних і субтропічних культур (03222000-3 Фрукти і горіхи (банани))</t>
  </si>
  <si>
    <t>01.23.1 Плоди цитрусових культур (03222000-3 Фрукти і горіхи (лимони, апельсини))</t>
  </si>
  <si>
    <t>01.24.2 Плоди зерняткових і кісточкових культур, інші (03222000-3 Фрукти і горіхи (груші, вишні, персики, сливи, черешні))</t>
  </si>
  <si>
    <t>01.25.1 Ягоди та плоди рослин роду Vaccinium 03222000-3 Фрукти і горіхи (полуниці))</t>
  </si>
  <si>
    <t>01.25.3 Горіхи (крім дикорослих їстівних горіхів, арахісу та кокосів)(03222000-3 Фрукти і горіхи (горіх волоський))</t>
  </si>
  <si>
    <t>01.11.12-00.00 пшениця</t>
  </si>
  <si>
    <t>01.11.2 Кукурудза (03114000-3 Солома та фураж (зерно кукурудзи, кукурудза цукрова в качанах)</t>
  </si>
  <si>
    <t>01.11.4 Сорго, просо та інші зернові культури (03114000-3 Солома та фураж(просо))</t>
  </si>
  <si>
    <t>01.11.7  Овочі бобові сушені (03212000-0 Картопля та сушені овочі (горох лущений))</t>
  </si>
  <si>
    <t>03.00.1 Риба жива (03311000-2 Риба (риба жива, карась)</t>
  </si>
  <si>
    <t>03.00.24-00.00 Риба свіжа, товстолобик</t>
  </si>
  <si>
    <t>01.47.2 Яйця у шкарлупі, свіжі ((03142000-8 Продукція тваринництва (яйця курячі))</t>
  </si>
  <si>
    <t>01.47.21-00.00 яйця курячі</t>
  </si>
  <si>
    <t>01.49.2 Продукція тваринництва, інша (03142000-8 Продукція тваринництва (мед))</t>
  </si>
  <si>
    <t>01.49.2-00.00 Мед</t>
  </si>
  <si>
    <t>01.11.9 Насіння інших олійних культур (03111000-2 Насіння (насіння рапсу, насіння соняшника, насіння сурипиці, насіння очеретянки))</t>
  </si>
  <si>
    <t>10.32.19-30.00 Сік плодово-ягідний</t>
  </si>
  <si>
    <t>10.89.13-50.00 дріжджі кормові</t>
  </si>
  <si>
    <t>08.11.3 Крейда та некальцинований доломіт (44922000-9 Крейда та доломіт (крейда кормова))</t>
  </si>
  <si>
    <t>10.39.25-10.00 сушений виноград</t>
  </si>
  <si>
    <t>10.39.25-20.00 сухофрукти</t>
  </si>
  <si>
    <t xml:space="preserve">03.00.69-00.00 мотиль </t>
  </si>
  <si>
    <t xml:space="preserve">03.00.69-00.00 гамарус </t>
  </si>
  <si>
    <t>03.00.6 Рослини, тварини водяні інші, їхня продукція н.в.і.у. (03312000-9 Ракоподібні (гамарус, дафнія, артемія, трубочник, циклоп) (15711000-5 Корм для риб (мотиль))</t>
  </si>
  <si>
    <t>10.92.10-00.00 корм для риб (комбінований)</t>
  </si>
  <si>
    <t>10.92.10-00.00 комбікорм пташиний</t>
  </si>
  <si>
    <t xml:space="preserve">10.91.10-39.00 Комбікорм страусиний </t>
  </si>
  <si>
    <t>10.92.10-00.00 корм для кроликів</t>
  </si>
  <si>
    <t>10.92.1 Корми готові для домашніх тварин (15711000-5 Корм для риб (корм для риб (комбінований)); (15713000-9 Корм для домашніх тварин (корм для кроликів, корм пташиний))</t>
  </si>
  <si>
    <t>10.91.1 Корми готові для сільськогосподарських тварин, крім крупки та гранул з люцерни (15713000-9 Корм для домашніх тварин (комбікорм страусиний))</t>
  </si>
  <si>
    <t>10.84.3 Сіль харчова (15872000-1 Трави та спеції (сіль харчова))</t>
  </si>
  <si>
    <t>10.81.1 Цукор-сирець, тростинний і очищений тростинний чи буряковий цукор(сахароза); меляса (15831000-2 Цукор (цукор-пісок))</t>
  </si>
  <si>
    <t>10.81.12-30.10 цукор-пісок</t>
  </si>
  <si>
    <t>10.32.1 Соки фруктові та овочеві (15322000-1 Овочеві соки (сік томатний)); (15321000-4 Фруктові соки (сік плодово-ягідний))</t>
  </si>
  <si>
    <t>10.20.3 Ракоподібні, молюски та інші водяні безхребетні, заморожені, оброблені чи законсервовані (15251000-2 Морожені ракоподібні (креветки, кальмари))</t>
  </si>
  <si>
    <t>10.39.2 Плоди й горіхи, оброблені та законсервовані (15332000-4 Оброблені фрукти та горіхи (сухофрукти, сушений виноград))</t>
  </si>
  <si>
    <t>10.41.1 Жири тваринні, їхні фракції сіри (15411000-2 Тваринні та рослинні жири (риб'ячий жир))</t>
  </si>
  <si>
    <t>10.41.5 Олії рафіновані (15411000-2 Тваринні та рослинні жири (олія соняшникова))</t>
  </si>
  <si>
    <t>10.51.1 Молоко та вершки, рідинні, оброблені (15511000-3 Молоко (молоко коров'яче))</t>
  </si>
  <si>
    <t>10.51.11-00.00 молоко коров'яче</t>
  </si>
  <si>
    <t>10.51.3 Масло вершкове та молочні пасти (15530000-2 Вершкове масло (масло вершкове))</t>
  </si>
  <si>
    <t>10.51.30-30.00 Масло вершкове</t>
  </si>
  <si>
    <t>10.51.4 Сир сичужний та кисломолочний сир (15542000-9 Свіжий сир (Сир кисломолочний нежирний (творог))</t>
  </si>
  <si>
    <t>10.51.5 Продукти молочні, інші (15551000-5 Йогурти та інші ферментовані молочні продукти (кефір))</t>
  </si>
  <si>
    <t>10.51.52-41.00 кефір</t>
  </si>
  <si>
    <t>10.61.3  Крупи, крупка, гранули та інші продукти з зерна зернових культур (15613000-8 Продукція із зерна зернових культур (крупа пшенична, крупа  кукурудзяна, крупа вівсяна, крупа перлова, крупа пшоно, крупа ячнева)); (15614000-5 Рис оброблений (крупа рисова))</t>
  </si>
  <si>
    <t>10.61.31-35.00 Крупа пшенична</t>
  </si>
  <si>
    <t>10.61.32-30.01 Крупа кукурудзяна</t>
  </si>
  <si>
    <t>10.61.32-30.04 Крупа вівсяна</t>
  </si>
  <si>
    <t>10.61.32-30.05 Крупа рисова</t>
  </si>
  <si>
    <t>10.61.32-30.03 Крупа ячнева</t>
  </si>
  <si>
    <t>10.61.4 Висівки, січка та інші залишки після оброблення зерна зернових культур (15615000-2 Висівки (висівки пшеничні))</t>
  </si>
  <si>
    <t>10.71.1 Вироби хлібобулочні, кондиреські та кулінарні, борошняні, нетривалого зберігання (15811000-6 Хлібопродукти (хліб пшеничний з борошна 1 сорту))</t>
  </si>
  <si>
    <t>10.41.4 Макуха та інші тверді відходи й залишки олій і рослинних жирів; борошно та крупка з насіння чи плодів олійних культур (15413000-6 Тверді залишки рослинних жирів та олій (жмих соняшника))</t>
  </si>
  <si>
    <t>10.89.1 Супи, яйця, дріжджі та інші харчові продукти; екстракти та соки з м'яса, риби й водяних безхребетних (15898000-9 Дріжджі (дріжджі кормові))</t>
  </si>
  <si>
    <t>10.86.1 Продукти харчові готові гомогонізовані для дитячого та дієтичного харчування (15884000-8 Продукти дитячого харчування (суміш молочна "Малюк"))</t>
  </si>
  <si>
    <t>10.86.10-00.00 суміш молочна "Малюк"</t>
  </si>
  <si>
    <t>20.13.41-10.00 монокальційфосфат</t>
  </si>
  <si>
    <t>10.39.3 Продукти рослинного походження, рослинні відходи рослинні залишки та побічні продукти (03416000-9 Відходи деревини (віники кормові, хвоя, борошно трав'яне))</t>
  </si>
  <si>
    <t>10.20.2 Риба, оброблена та законсервована іншим способом; ікра осетрових та замінники ікри (03313000-6 Продукція водного господарства (борошно рибне))</t>
  </si>
  <si>
    <t>10.13.1 Консерви та готові страви з м'яса, м'ясних субпродуктів чи крові (15131000-5 М’ясні пресерви та вироби (борошно м'ясо-кісткове))</t>
  </si>
  <si>
    <t>03.00.2 Риба свіжа чи охолоджена (03311000-2 Риба (риба свіжа, товстолобик))</t>
  </si>
  <si>
    <t>20.13.4 Сульфіди, сульфати; нітрати, фосфати і карбонати (24313000-1 Сульфіди, сульфати; нітрати, фосфати та карбонати (монокальційфосфат))</t>
  </si>
  <si>
    <t>20.59.4 Засоби змащувальні; присадки; речовини антифризні готові (09211000-1 Мастильні оливи та мастильні матеріали (мастило "Літол", мастило графітне, тосол-40м, гальмівна рідина "Нива"))</t>
  </si>
  <si>
    <t>06.20.10-00.00 газ природний</t>
  </si>
  <si>
    <t>01.19.1 Культури кормові (03221000-6 Овочі (буряк кормовий))</t>
  </si>
  <si>
    <t>36.00.2 Оброблення та розподілення води трубопроводами (65111000-4 Розподіл питної води (аодопостачання))</t>
  </si>
  <si>
    <t>37.00.1 послуги з централізованого водовідведення</t>
  </si>
  <si>
    <t>37.00.1 Послуги  каналізаційні (90430000-0 Послуги з відведення стічних вод (послуги з централізованого водовідведення))</t>
  </si>
  <si>
    <t>35.30.12-00.00 теплоносій</t>
  </si>
  <si>
    <t>35.30.1 Пара та гаряча вода; постачання пари та гарячої води (09323000-9 Централізоване опалення (теплопостачання, теплоносій))</t>
  </si>
  <si>
    <t>35.11.1 Енергія електрична (09310000-5 Електрична енергія(енергія активна, енергія реактивна))</t>
  </si>
  <si>
    <t>80.10.1 Послуги, пов'язані з особистою безпекою (79713000-5 Послуги з охорони об’єктів та особистої охорони (послуги з цілодобової охорони території та об’єктів зоопарку))</t>
  </si>
  <si>
    <t>01.13.1 Овочі листкові (03221000-6 Овочі (капуста, салат латук, зелень))</t>
  </si>
  <si>
    <t>01.13.3 Культури овочеві плодоносні, інші (03221000-6 Овочі (перець салатний, огірки, помідори, кабачки))</t>
  </si>
  <si>
    <t>01.11.5 Солома та полова зернових (03114000-3 Солома та фураж (солома))</t>
  </si>
  <si>
    <t>01.11.1 Пшениця (03114000-3 Солома та фураж (пшениця))</t>
  </si>
  <si>
    <t>(сто п'ятдесят п'ять тисяч сто двадцять три  гривень 50 копійок)</t>
  </si>
  <si>
    <t>№1</t>
  </si>
  <si>
    <t xml:space="preserve">  </t>
  </si>
  <si>
    <t>11.01.2016р.</t>
  </si>
  <si>
    <t>(шістсот тридцять сім тисяч п'ятсот гривень 00 копійок)</t>
  </si>
  <si>
    <t>(триста п'ятдесят сім тисяч сімсот шістдесят п'ять гривень 38 копійок)</t>
  </si>
  <si>
    <t>19.20.2 Паливо рідинне та газ; оливи мастильні (09100000-0 Паливо (Бензин А-92, бензин А-95, дизельне паливо, олива моторна LUXOIL SLIOW 40, олива моторна "ХАДО" 15 W 40, олива дизельна М10ГК, олива індустріальна И-40, олива промивальна LUXOIL, олива ТАД - 17 u))</t>
  </si>
  <si>
    <t>01.13.19 зелень (кріп, петрушка)</t>
  </si>
  <si>
    <t>01.13.19-00.00 зелень (кріп, петрушка)</t>
  </si>
  <si>
    <t>35.22.1 Розподіляння газоподібного палива трубопроводами (65210000-8 Розподіл газу (розподіл природного газу))</t>
  </si>
  <si>
    <t>35.22.1  Розподіляння газоподібного палива трубопроводами</t>
  </si>
  <si>
    <t>35.22.10-00.00 розподіл природного газу</t>
  </si>
  <si>
    <t>(шістдесят дев'ять тисяч триста дев'яносто вісім гривня 40 копійок)</t>
  </si>
  <si>
    <t>09.02.2016р.</t>
  </si>
  <si>
    <t>№21</t>
  </si>
  <si>
    <t>(дев’ятсот сорок дев'ять тисяч вісімсот п’ятдесят чотири гривні 44 копійки)</t>
  </si>
  <si>
    <t>(два мільйона двадцять три тисячі дев’ятсот шістдесят чотири гривні 32 копійок)</t>
  </si>
  <si>
    <t>01.19.1 Культури кормові (03221000-6 Овочі (буряк кормовий)</t>
  </si>
  <si>
    <t>01.19.1 Культури кормові (03114000-3 Солома та фураж (зелена маса, сіно бобове, сіно злакове))</t>
  </si>
  <si>
    <t>01.19.10-00.02 Сіно, люцерна, конюшина, еспарцет, кормова капуста, люпин</t>
  </si>
  <si>
    <t>29.04.2016р.</t>
  </si>
  <si>
    <t>№57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</si>
</sst>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&quot;р.&quot;"/>
    <numFmt numFmtId="194" formatCode="0.0"/>
    <numFmt numFmtId="195" formatCode="0.0000"/>
    <numFmt numFmtId="196" formatCode="0.000"/>
  </numFmts>
  <fonts count="4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/>
      <right/>
      <top/>
      <bottom style="thin">
        <color indexed="8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1" fontId="3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6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93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4" fillId="0" borderId="14" xfId="0" applyFont="1" applyFill="1" applyBorder="1" applyAlignment="1">
      <alignment horizontal="left" wrapText="1"/>
    </xf>
    <xf numFmtId="1" fontId="3" fillId="0" borderId="15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3" fillId="0" borderId="19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" fillId="0" borderId="20" xfId="0" applyFont="1" applyFill="1" applyBorder="1" applyAlignment="1">
      <alignment horizontal="left" wrapText="1"/>
    </xf>
    <xf numFmtId="1" fontId="3" fillId="0" borderId="21" xfId="0" applyNumberFormat="1" applyFont="1" applyFill="1" applyBorder="1" applyAlignment="1">
      <alignment vertical="top"/>
    </xf>
    <xf numFmtId="2" fontId="3" fillId="0" borderId="21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vertical="top"/>
    </xf>
    <xf numFmtId="0" fontId="3" fillId="0" borderId="15" xfId="0" applyFont="1" applyFill="1" applyBorder="1" applyAlignment="1">
      <alignment/>
    </xf>
    <xf numFmtId="0" fontId="4" fillId="0" borderId="20" xfId="0" applyFont="1" applyFill="1" applyBorder="1" applyAlignment="1">
      <alignment wrapText="1"/>
    </xf>
    <xf numFmtId="2" fontId="2" fillId="0" borderId="21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" fontId="3" fillId="0" borderId="17" xfId="0" applyNumberFormat="1" applyFont="1" applyFill="1" applyBorder="1" applyAlignment="1">
      <alignment vertical="top"/>
    </xf>
    <xf numFmtId="0" fontId="5" fillId="0" borderId="19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2" fontId="2" fillId="0" borderId="22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5" fillId="0" borderId="19" xfId="0" applyFont="1" applyFill="1" applyBorder="1" applyAlignment="1">
      <alignment wrapText="1"/>
    </xf>
    <xf numFmtId="0" fontId="3" fillId="0" borderId="18" xfId="0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3" fillId="0" borderId="22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19" xfId="0" applyFont="1" applyFill="1" applyBorder="1" applyAlignment="1">
      <alignment horizontal="right" wrapText="1"/>
    </xf>
    <xf numFmtId="0" fontId="4" fillId="0" borderId="14" xfId="0" applyNumberFormat="1" applyFont="1" applyFill="1" applyBorder="1" applyAlignment="1">
      <alignment wrapText="1"/>
    </xf>
    <xf numFmtId="14" fontId="5" fillId="0" borderId="19" xfId="0" applyNumberFormat="1" applyFont="1" applyFill="1" applyBorder="1" applyAlignment="1">
      <alignment horizontal="left" wrapText="1"/>
    </xf>
    <xf numFmtId="14" fontId="3" fillId="0" borderId="19" xfId="0" applyNumberFormat="1" applyFont="1" applyFill="1" applyBorder="1" applyAlignment="1">
      <alignment horizontal="left" wrapText="1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1" fontId="3" fillId="0" borderId="21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14" fontId="4" fillId="0" borderId="14" xfId="0" applyNumberFormat="1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2" fontId="1" fillId="0" borderId="2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2" fontId="6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left" wrapText="1"/>
    </xf>
    <xf numFmtId="14" fontId="6" fillId="0" borderId="0" xfId="0" applyNumberFormat="1" applyFont="1" applyFill="1" applyAlignment="1">
      <alignment horizontal="right"/>
    </xf>
    <xf numFmtId="2" fontId="3" fillId="0" borderId="17" xfId="0" applyNumberFormat="1" applyFont="1" applyFill="1" applyBorder="1" applyAlignment="1">
      <alignment horizontal="right"/>
    </xf>
    <xf numFmtId="0" fontId="3" fillId="4" borderId="19" xfId="0" applyFont="1" applyFill="1" applyBorder="1" applyAlignment="1">
      <alignment horizontal="left" wrapText="1"/>
    </xf>
    <xf numFmtId="0" fontId="3" fillId="4" borderId="19" xfId="0" applyFont="1" applyFill="1" applyBorder="1" applyAlignment="1">
      <alignment wrapText="1"/>
    </xf>
    <xf numFmtId="0" fontId="3" fillId="4" borderId="25" xfId="0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left" wrapText="1"/>
    </xf>
    <xf numFmtId="4" fontId="3" fillId="0" borderId="17" xfId="0" applyNumberFormat="1" applyFont="1" applyFill="1" applyBorder="1" applyAlignment="1">
      <alignment wrapText="1"/>
    </xf>
    <xf numFmtId="2" fontId="3" fillId="4" borderId="15" xfId="0" applyNumberFormat="1" applyFont="1" applyFill="1" applyBorder="1" applyAlignment="1">
      <alignment/>
    </xf>
    <xf numFmtId="2" fontId="3" fillId="4" borderId="17" xfId="0" applyNumberFormat="1" applyFont="1" applyFill="1" applyBorder="1" applyAlignment="1">
      <alignment/>
    </xf>
    <xf numFmtId="2" fontId="3" fillId="4" borderId="2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0" fillId="0" borderId="25" xfId="0" applyFill="1" applyBorder="1" applyAlignment="1">
      <alignment/>
    </xf>
    <xf numFmtId="0" fontId="3" fillId="4" borderId="0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0" fontId="3" fillId="4" borderId="0" xfId="0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left" wrapText="1"/>
    </xf>
    <xf numFmtId="0" fontId="0" fillId="0" borderId="27" xfId="0" applyFill="1" applyBorder="1" applyAlignment="1">
      <alignment/>
    </xf>
    <xf numFmtId="0" fontId="3" fillId="4" borderId="14" xfId="0" applyFont="1" applyFill="1" applyBorder="1" applyAlignment="1">
      <alignment horizontal="left" wrapText="1"/>
    </xf>
    <xf numFmtId="0" fontId="3" fillId="4" borderId="27" xfId="0" applyFont="1" applyFill="1" applyBorder="1" applyAlignment="1">
      <alignment horizontal="left" wrapText="1"/>
    </xf>
    <xf numFmtId="0" fontId="0" fillId="0" borderId="2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1" xfId="0" applyFill="1" applyBorder="1" applyAlignment="1">
      <alignment/>
    </xf>
    <xf numFmtId="2" fontId="3" fillId="4" borderId="0" xfId="0" applyNumberFormat="1" applyFont="1" applyFill="1" applyBorder="1" applyAlignment="1">
      <alignment/>
    </xf>
    <xf numFmtId="2" fontId="3" fillId="4" borderId="2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3" fillId="4" borderId="26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/>
    </xf>
    <xf numFmtId="49" fontId="10" fillId="33" borderId="28" xfId="0" applyNumberFormat="1" applyFont="1" applyFill="1" applyBorder="1" applyAlignment="1">
      <alignment/>
    </xf>
    <xf numFmtId="0" fontId="10" fillId="33" borderId="28" xfId="0" applyFont="1" applyFill="1" applyBorder="1" applyAlignment="1">
      <alignment shrinkToFit="1"/>
    </xf>
    <xf numFmtId="0" fontId="10" fillId="33" borderId="29" xfId="0" applyFont="1" applyFill="1" applyBorder="1" applyAlignment="1">
      <alignment shrinkToFit="1"/>
    </xf>
    <xf numFmtId="0" fontId="10" fillId="33" borderId="29" xfId="0" applyFont="1" applyFill="1" applyBorder="1" applyAlignment="1">
      <alignment/>
    </xf>
    <xf numFmtId="0" fontId="10" fillId="33" borderId="30" xfId="0" applyFont="1" applyFill="1" applyBorder="1" applyAlignment="1">
      <alignment shrinkToFit="1"/>
    </xf>
    <xf numFmtId="0" fontId="10" fillId="33" borderId="31" xfId="0" applyFont="1" applyFill="1" applyBorder="1" applyAlignment="1">
      <alignment shrinkToFit="1"/>
    </xf>
    <xf numFmtId="0" fontId="10" fillId="33" borderId="32" xfId="0" applyFont="1" applyFill="1" applyBorder="1" applyAlignment="1">
      <alignment shrinkToFit="1"/>
    </xf>
    <xf numFmtId="0" fontId="10" fillId="33" borderId="33" xfId="0" applyFont="1" applyFill="1" applyBorder="1" applyAlignment="1">
      <alignment shrinkToFit="1"/>
    </xf>
    <xf numFmtId="0" fontId="10" fillId="33" borderId="34" xfId="0" applyFont="1" applyFill="1" applyBorder="1" applyAlignment="1">
      <alignment shrinkToFit="1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 horizontal="right" wrapText="1"/>
    </xf>
    <xf numFmtId="0" fontId="9" fillId="33" borderId="0" xfId="0" applyFont="1" applyFill="1" applyBorder="1" applyAlignment="1">
      <alignment wrapText="1"/>
    </xf>
    <xf numFmtId="0" fontId="10" fillId="33" borderId="35" xfId="0" applyFont="1" applyFill="1" applyBorder="1" applyAlignment="1">
      <alignment shrinkToFit="1"/>
    </xf>
    <xf numFmtId="49" fontId="10" fillId="33" borderId="32" xfId="0" applyNumberFormat="1" applyFont="1" applyFill="1" applyBorder="1" applyAlignment="1">
      <alignment/>
    </xf>
    <xf numFmtId="49" fontId="10" fillId="33" borderId="30" xfId="0" applyNumberFormat="1" applyFont="1" applyFill="1" applyBorder="1" applyAlignment="1">
      <alignment/>
    </xf>
    <xf numFmtId="49" fontId="10" fillId="33" borderId="30" xfId="0" applyNumberFormat="1" applyFont="1" applyFill="1" applyBorder="1" applyAlignment="1">
      <alignment horizontal="left" vertical="center"/>
    </xf>
    <xf numFmtId="0" fontId="10" fillId="33" borderId="28" xfId="0" applyFont="1" applyFill="1" applyBorder="1" applyAlignment="1">
      <alignment/>
    </xf>
    <xf numFmtId="49" fontId="10" fillId="33" borderId="29" xfId="0" applyNumberFormat="1" applyFont="1" applyFill="1" applyBorder="1" applyAlignment="1">
      <alignment/>
    </xf>
    <xf numFmtId="0" fontId="10" fillId="33" borderId="36" xfId="0" applyFont="1" applyFill="1" applyBorder="1" applyAlignment="1">
      <alignment shrinkToFit="1"/>
    </xf>
    <xf numFmtId="0" fontId="3" fillId="0" borderId="17" xfId="0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center" wrapText="1"/>
    </xf>
    <xf numFmtId="1" fontId="3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vertical="top"/>
    </xf>
    <xf numFmtId="0" fontId="3" fillId="0" borderId="24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right" vertical="center" wrapText="1"/>
    </xf>
    <xf numFmtId="0" fontId="4" fillId="0" borderId="27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" fontId="3" fillId="0" borderId="22" xfId="0" applyNumberFormat="1" applyFont="1" applyFill="1" applyBorder="1" applyAlignment="1">
      <alignment horizontal="center" vertical="top"/>
    </xf>
    <xf numFmtId="4" fontId="3" fillId="0" borderId="26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7"/>
  <sheetViews>
    <sheetView tabSelected="1" workbookViewId="0" topLeftCell="A1">
      <pane ySplit="8" topLeftCell="A9" activePane="bottomLeft" state="frozen"/>
      <selection pane="topLeft" activeCell="A1" sqref="A1"/>
      <selection pane="bottomLeft" activeCell="A3" sqref="A3:H3"/>
    </sheetView>
  </sheetViews>
  <sheetFormatPr defaultColWidth="9.140625" defaultRowHeight="12.75"/>
  <cols>
    <col min="1" max="1" width="2.140625" style="2" customWidth="1"/>
    <col min="2" max="2" width="54.28125" style="2" customWidth="1"/>
    <col min="3" max="3" width="12.57421875" style="2" customWidth="1"/>
    <col min="4" max="4" width="20.8515625" style="2" customWidth="1"/>
    <col min="5" max="5" width="13.57421875" style="2" customWidth="1"/>
    <col min="6" max="6" width="16.140625" style="2" customWidth="1"/>
    <col min="7" max="7" width="29.00390625" style="2" customWidth="1"/>
    <col min="8" max="8" width="29.140625" style="2" hidden="1" customWidth="1"/>
    <col min="9" max="10" width="9.140625" style="2" hidden="1" customWidth="1"/>
    <col min="11" max="16384" width="9.140625" style="2" customWidth="1"/>
  </cols>
  <sheetData>
    <row r="1" spans="1:8" ht="15.75">
      <c r="A1" s="161" t="s">
        <v>371</v>
      </c>
      <c r="B1" s="161"/>
      <c r="C1" s="161"/>
      <c r="D1" s="161"/>
      <c r="E1" s="161"/>
      <c r="F1" s="161"/>
      <c r="G1" s="161"/>
      <c r="H1" s="161"/>
    </row>
    <row r="2" spans="1:8" ht="15.75">
      <c r="A2" s="162" t="s">
        <v>37</v>
      </c>
      <c r="B2" s="162"/>
      <c r="C2" s="162"/>
      <c r="D2" s="162"/>
      <c r="E2" s="162"/>
      <c r="F2" s="162"/>
      <c r="G2" s="162"/>
      <c r="H2" s="162"/>
    </row>
    <row r="3" spans="1:8" ht="15.75">
      <c r="A3" s="162" t="s">
        <v>2</v>
      </c>
      <c r="B3" s="162"/>
      <c r="C3" s="162"/>
      <c r="D3" s="162"/>
      <c r="E3" s="162"/>
      <c r="F3" s="162"/>
      <c r="G3" s="162"/>
      <c r="H3" s="162"/>
    </row>
    <row r="4" spans="1:8" ht="15.75">
      <c r="A4" s="162" t="s">
        <v>52</v>
      </c>
      <c r="B4" s="162"/>
      <c r="C4" s="162"/>
      <c r="D4" s="162"/>
      <c r="E4" s="162"/>
      <c r="F4" s="162"/>
      <c r="G4" s="162"/>
      <c r="H4" s="162"/>
    </row>
    <row r="5" spans="1:8" ht="16.5" thickBot="1">
      <c r="A5" s="4" t="s">
        <v>35</v>
      </c>
      <c r="B5" s="152" t="s">
        <v>36</v>
      </c>
      <c r="C5" s="152"/>
      <c r="D5" s="152"/>
      <c r="E5" s="152"/>
      <c r="F5" s="152"/>
      <c r="G5" s="152"/>
      <c r="H5" s="3"/>
    </row>
    <row r="6" spans="1:8" ht="15.75">
      <c r="A6" s="164"/>
      <c r="B6" s="150" t="s">
        <v>1</v>
      </c>
      <c r="C6" s="157" t="s">
        <v>3</v>
      </c>
      <c r="D6" s="155" t="s">
        <v>31</v>
      </c>
      <c r="E6" s="155" t="s">
        <v>32</v>
      </c>
      <c r="F6" s="157" t="s">
        <v>4</v>
      </c>
      <c r="G6" s="159" t="s">
        <v>5</v>
      </c>
      <c r="H6" s="5"/>
    </row>
    <row r="7" spans="1:8" ht="47.25" customHeight="1">
      <c r="A7" s="165"/>
      <c r="B7" s="151"/>
      <c r="C7" s="158"/>
      <c r="D7" s="156"/>
      <c r="E7" s="163"/>
      <c r="F7" s="158"/>
      <c r="G7" s="160"/>
      <c r="H7" s="5"/>
    </row>
    <row r="8" spans="1:8" ht="16.5" thickBot="1">
      <c r="A8" s="6"/>
      <c r="B8" s="7">
        <v>1</v>
      </c>
      <c r="C8" s="8">
        <v>2</v>
      </c>
      <c r="D8" s="9">
        <v>3</v>
      </c>
      <c r="E8" s="9">
        <v>4</v>
      </c>
      <c r="F8" s="9">
        <v>5</v>
      </c>
      <c r="G8" s="10">
        <v>6</v>
      </c>
      <c r="H8" s="5"/>
    </row>
    <row r="9" spans="1:8" ht="31.5">
      <c r="A9" s="11"/>
      <c r="B9" s="27" t="s">
        <v>384</v>
      </c>
      <c r="C9" s="28">
        <v>2610</v>
      </c>
      <c r="D9" s="29"/>
      <c r="E9" s="30" t="s">
        <v>33</v>
      </c>
      <c r="F9" s="30" t="s">
        <v>360</v>
      </c>
      <c r="G9" s="39"/>
      <c r="H9" s="5"/>
    </row>
    <row r="10" spans="1:8" ht="15.75">
      <c r="A10" s="11"/>
      <c r="B10" s="52" t="s">
        <v>6</v>
      </c>
      <c r="C10" s="32"/>
      <c r="D10" s="33"/>
      <c r="E10" s="34" t="s">
        <v>34</v>
      </c>
      <c r="F10" s="34" t="s">
        <v>361</v>
      </c>
      <c r="G10" s="40"/>
      <c r="H10" s="5"/>
    </row>
    <row r="11" spans="1:8" ht="15.75">
      <c r="A11" s="11"/>
      <c r="B11" s="36" t="s">
        <v>7</v>
      </c>
      <c r="C11" s="32"/>
      <c r="D11" s="33">
        <v>24194.93</v>
      </c>
      <c r="E11" s="53"/>
      <c r="F11" s="53"/>
      <c r="G11" s="40"/>
      <c r="H11" s="5"/>
    </row>
    <row r="12" spans="1:8" ht="15.75">
      <c r="A12" s="11"/>
      <c r="B12" s="52" t="s">
        <v>8</v>
      </c>
      <c r="C12" s="32"/>
      <c r="D12" s="33"/>
      <c r="E12" s="53"/>
      <c r="F12" s="53"/>
      <c r="G12" s="40"/>
      <c r="H12" s="5"/>
    </row>
    <row r="13" spans="1:8" ht="15.75">
      <c r="A13" s="11"/>
      <c r="B13" s="36" t="s">
        <v>9</v>
      </c>
      <c r="C13" s="32"/>
      <c r="D13" s="33">
        <v>425102.25</v>
      </c>
      <c r="E13" s="53"/>
      <c r="F13" s="53"/>
      <c r="G13" s="40"/>
      <c r="H13" s="5"/>
    </row>
    <row r="14" spans="1:8" ht="15.75">
      <c r="A14" s="11"/>
      <c r="B14" s="153" t="s">
        <v>0</v>
      </c>
      <c r="C14" s="146"/>
      <c r="D14" s="55">
        <f>SUM(D9:D13)</f>
        <v>449297.18</v>
      </c>
      <c r="E14" s="144"/>
      <c r="F14" s="144"/>
      <c r="G14" s="142"/>
      <c r="H14" s="5"/>
    </row>
    <row r="15" spans="1:8" ht="39" thickBot="1">
      <c r="A15" s="11"/>
      <c r="B15" s="154"/>
      <c r="C15" s="147"/>
      <c r="D15" s="81" t="s">
        <v>198</v>
      </c>
      <c r="E15" s="145"/>
      <c r="F15" s="145"/>
      <c r="G15" s="143"/>
      <c r="H15" s="5"/>
    </row>
    <row r="16" spans="1:8" ht="31.5">
      <c r="A16" s="11"/>
      <c r="B16" s="48" t="s">
        <v>383</v>
      </c>
      <c r="C16" s="77">
        <v>2610</v>
      </c>
      <c r="D16" s="43"/>
      <c r="E16" s="44" t="s">
        <v>33</v>
      </c>
      <c r="F16" s="44" t="s">
        <v>362</v>
      </c>
      <c r="G16" s="78"/>
      <c r="H16" s="5"/>
    </row>
    <row r="17" spans="1:8" ht="15.75">
      <c r="A17" s="11"/>
      <c r="B17" s="59" t="s">
        <v>11</v>
      </c>
      <c r="C17" s="32"/>
      <c r="D17" s="33"/>
      <c r="E17" s="34" t="s">
        <v>34</v>
      </c>
      <c r="F17" s="34" t="s">
        <v>361</v>
      </c>
      <c r="G17" s="60"/>
      <c r="H17" s="5"/>
    </row>
    <row r="18" spans="1:8" ht="15.75">
      <c r="A18" s="11"/>
      <c r="B18" s="38" t="s">
        <v>45</v>
      </c>
      <c r="C18" s="32"/>
      <c r="D18" s="33">
        <v>42019.3</v>
      </c>
      <c r="E18" s="34"/>
      <c r="F18" s="34"/>
      <c r="G18" s="60"/>
      <c r="H18" s="5"/>
    </row>
    <row r="19" spans="1:8" ht="15.75">
      <c r="A19" s="11"/>
      <c r="B19" s="52" t="s">
        <v>12</v>
      </c>
      <c r="C19" s="32"/>
      <c r="D19" s="33"/>
      <c r="E19" s="53"/>
      <c r="F19" s="53"/>
      <c r="G19" s="60"/>
      <c r="H19" s="5"/>
    </row>
    <row r="20" spans="1:8" ht="15.75">
      <c r="A20" s="11"/>
      <c r="B20" s="59" t="s">
        <v>13</v>
      </c>
      <c r="C20" s="32"/>
      <c r="D20" s="33"/>
      <c r="E20" s="53"/>
      <c r="F20" s="53"/>
      <c r="G20" s="60"/>
      <c r="H20" s="5"/>
    </row>
    <row r="21" spans="1:8" ht="15.75">
      <c r="A21" s="11"/>
      <c r="B21" s="38" t="s">
        <v>367</v>
      </c>
      <c r="C21" s="32"/>
      <c r="D21" s="33">
        <v>257901.3</v>
      </c>
      <c r="E21" s="53"/>
      <c r="F21" s="53"/>
      <c r="G21" s="60"/>
      <c r="H21" s="5"/>
    </row>
    <row r="22" spans="1:8" ht="15.75">
      <c r="A22" s="11"/>
      <c r="B22" s="59" t="s">
        <v>14</v>
      </c>
      <c r="C22" s="32"/>
      <c r="D22" s="33"/>
      <c r="E22" s="53"/>
      <c r="F22" s="53"/>
      <c r="G22" s="60"/>
      <c r="H22" s="5"/>
    </row>
    <row r="23" spans="1:8" ht="15.75">
      <c r="A23" s="11"/>
      <c r="B23" s="38" t="s">
        <v>46</v>
      </c>
      <c r="C23" s="32"/>
      <c r="D23" s="33">
        <v>89973.12</v>
      </c>
      <c r="E23" s="53"/>
      <c r="F23" s="53"/>
      <c r="G23" s="60"/>
      <c r="H23" s="5"/>
    </row>
    <row r="24" spans="1:8" ht="15.75">
      <c r="A24" s="11"/>
      <c r="B24" s="153" t="s">
        <v>0</v>
      </c>
      <c r="C24" s="146"/>
      <c r="D24" s="55">
        <f>SUM(D16:D23)</f>
        <v>389893.72</v>
      </c>
      <c r="E24" s="144"/>
      <c r="F24" s="144"/>
      <c r="G24" s="142"/>
      <c r="H24" s="5"/>
    </row>
    <row r="25" spans="1:8" ht="51.75" thickBot="1">
      <c r="A25" s="11"/>
      <c r="B25" s="154"/>
      <c r="C25" s="147"/>
      <c r="D25" s="81" t="s">
        <v>199</v>
      </c>
      <c r="E25" s="145"/>
      <c r="F25" s="145"/>
      <c r="G25" s="143"/>
      <c r="H25" s="5"/>
    </row>
    <row r="26" spans="1:8" ht="47.25">
      <c r="A26" s="11"/>
      <c r="B26" s="27" t="s">
        <v>388</v>
      </c>
      <c r="C26" s="46">
        <v>2610</v>
      </c>
      <c r="D26" s="29"/>
      <c r="E26" s="30" t="s">
        <v>33</v>
      </c>
      <c r="F26" s="30" t="s">
        <v>358</v>
      </c>
      <c r="G26" s="58" t="s">
        <v>378</v>
      </c>
      <c r="H26" s="5"/>
    </row>
    <row r="27" spans="1:8" ht="15.75">
      <c r="A27" s="11"/>
      <c r="B27" s="52" t="s">
        <v>15</v>
      </c>
      <c r="C27" s="32"/>
      <c r="D27" s="33"/>
      <c r="E27" s="34" t="s">
        <v>34</v>
      </c>
      <c r="F27" s="34" t="s">
        <v>359</v>
      </c>
      <c r="G27" s="60" t="s">
        <v>379</v>
      </c>
      <c r="H27" s="5"/>
    </row>
    <row r="28" spans="1:8" ht="15.75">
      <c r="A28" s="11"/>
      <c r="B28" s="36" t="s">
        <v>16</v>
      </c>
      <c r="C28" s="32"/>
      <c r="D28" s="33">
        <v>1411721.04</v>
      </c>
      <c r="E28" s="53"/>
      <c r="F28" s="53"/>
      <c r="G28" s="60" t="s">
        <v>380</v>
      </c>
      <c r="H28" s="5"/>
    </row>
    <row r="29" spans="1:8" ht="15.75">
      <c r="A29" s="11"/>
      <c r="B29" s="52" t="s">
        <v>17</v>
      </c>
      <c r="C29" s="32"/>
      <c r="D29" s="33"/>
      <c r="E29" s="53"/>
      <c r="F29" s="53"/>
      <c r="G29" s="60"/>
      <c r="H29" s="5"/>
    </row>
    <row r="30" spans="1:8" ht="15.75">
      <c r="A30" s="11"/>
      <c r="B30" s="36" t="s">
        <v>18</v>
      </c>
      <c r="C30" s="32"/>
      <c r="D30" s="33">
        <v>7951.68</v>
      </c>
      <c r="E30" s="53"/>
      <c r="F30" s="53"/>
      <c r="G30" s="60"/>
      <c r="H30" s="5"/>
    </row>
    <row r="31" spans="1:8" ht="15.75">
      <c r="A31" s="11"/>
      <c r="B31" s="52" t="s">
        <v>19</v>
      </c>
      <c r="C31" s="32"/>
      <c r="D31" s="33"/>
      <c r="E31" s="53"/>
      <c r="F31" s="53"/>
      <c r="G31" s="60"/>
      <c r="H31" s="5"/>
    </row>
    <row r="32" spans="1:8" ht="15.75">
      <c r="A32" s="11"/>
      <c r="B32" s="36" t="s">
        <v>20</v>
      </c>
      <c r="C32" s="32"/>
      <c r="D32" s="86">
        <v>24320.62</v>
      </c>
      <c r="E32" s="53"/>
      <c r="F32" s="53"/>
      <c r="G32" s="60"/>
      <c r="H32" s="5"/>
    </row>
    <row r="33" spans="1:8" ht="47.25">
      <c r="A33" s="11"/>
      <c r="B33" s="52" t="s">
        <v>369</v>
      </c>
      <c r="C33" s="32"/>
      <c r="D33" s="33"/>
      <c r="E33" s="53"/>
      <c r="F33" s="53"/>
      <c r="G33" s="60"/>
      <c r="H33" s="5"/>
    </row>
    <row r="34" spans="1:8" ht="15.75">
      <c r="A34" s="11"/>
      <c r="B34" s="36" t="s">
        <v>21</v>
      </c>
      <c r="C34" s="32"/>
      <c r="D34" s="33">
        <v>19641.03</v>
      </c>
      <c r="E34" s="53"/>
      <c r="F34" s="53"/>
      <c r="G34" s="60"/>
      <c r="H34" s="5"/>
    </row>
    <row r="35" spans="1:8" ht="15.75">
      <c r="A35" s="11"/>
      <c r="B35" s="36" t="s">
        <v>22</v>
      </c>
      <c r="C35" s="32"/>
      <c r="D35" s="33">
        <v>2445.23</v>
      </c>
      <c r="E35" s="53"/>
      <c r="F35" s="53"/>
      <c r="G35" s="60"/>
      <c r="H35" s="5"/>
    </row>
    <row r="36" spans="1:8" ht="15.75">
      <c r="A36" s="11"/>
      <c r="B36" s="153" t="s">
        <v>0</v>
      </c>
      <c r="C36" s="146"/>
      <c r="D36" s="55">
        <f>SUM(D28:D35)</f>
        <v>1466079.6</v>
      </c>
      <c r="E36" s="144"/>
      <c r="F36" s="144"/>
      <c r="G36" s="142"/>
      <c r="H36" s="5"/>
    </row>
    <row r="37" spans="1:8" ht="64.5" thickBot="1">
      <c r="A37" s="11"/>
      <c r="B37" s="154"/>
      <c r="C37" s="147"/>
      <c r="D37" s="81" t="s">
        <v>200</v>
      </c>
      <c r="E37" s="145"/>
      <c r="F37" s="145"/>
      <c r="G37" s="143"/>
      <c r="H37" s="5"/>
    </row>
    <row r="38" spans="1:8" ht="47.25">
      <c r="A38" s="11"/>
      <c r="B38" s="27" t="s">
        <v>389</v>
      </c>
      <c r="C38" s="28">
        <v>2610</v>
      </c>
      <c r="D38" s="29"/>
      <c r="E38" s="30" t="s">
        <v>33</v>
      </c>
      <c r="F38" s="30" t="s">
        <v>381</v>
      </c>
      <c r="G38" s="58"/>
      <c r="H38" s="5"/>
    </row>
    <row r="39" spans="1:8" ht="15.75">
      <c r="A39" s="11"/>
      <c r="B39" s="52" t="s">
        <v>23</v>
      </c>
      <c r="C39" s="32"/>
      <c r="D39" s="33"/>
      <c r="E39" s="34" t="s">
        <v>34</v>
      </c>
      <c r="F39" s="34" t="s">
        <v>361</v>
      </c>
      <c r="G39" s="60"/>
      <c r="H39" s="5"/>
    </row>
    <row r="40" spans="1:8" ht="15.75">
      <c r="A40" s="11"/>
      <c r="B40" s="52" t="s">
        <v>24</v>
      </c>
      <c r="C40" s="32"/>
      <c r="D40" s="33">
        <v>212435.85</v>
      </c>
      <c r="E40" s="53"/>
      <c r="F40" s="53"/>
      <c r="G40" s="60"/>
      <c r="H40" s="5"/>
    </row>
    <row r="41" spans="1:8" ht="15.75">
      <c r="A41" s="11"/>
      <c r="B41" s="153" t="s">
        <v>0</v>
      </c>
      <c r="C41" s="146"/>
      <c r="D41" s="55">
        <f>SUM(D38:D40)</f>
        <v>212435.85</v>
      </c>
      <c r="E41" s="144"/>
      <c r="F41" s="144"/>
      <c r="G41" s="142"/>
      <c r="H41" s="5"/>
    </row>
    <row r="42" spans="1:8" ht="51.75" thickBot="1">
      <c r="A42" s="11"/>
      <c r="B42" s="154"/>
      <c r="C42" s="147"/>
      <c r="D42" s="81" t="s">
        <v>370</v>
      </c>
      <c r="E42" s="145"/>
      <c r="F42" s="145"/>
      <c r="G42" s="143"/>
      <c r="H42" s="5"/>
    </row>
    <row r="43" spans="1:8" ht="31.5">
      <c r="A43" s="11"/>
      <c r="B43" s="27" t="s">
        <v>490</v>
      </c>
      <c r="C43" s="28">
        <v>2610</v>
      </c>
      <c r="D43" s="29"/>
      <c r="E43" s="30" t="s">
        <v>33</v>
      </c>
      <c r="F43" s="30" t="s">
        <v>358</v>
      </c>
      <c r="G43" s="58" t="s">
        <v>378</v>
      </c>
      <c r="H43" s="5"/>
    </row>
    <row r="44" spans="1:8" ht="15.75">
      <c r="A44" s="11"/>
      <c r="B44" s="52" t="s">
        <v>25</v>
      </c>
      <c r="C44" s="32"/>
      <c r="D44" s="33"/>
      <c r="E44" s="34" t="s">
        <v>34</v>
      </c>
      <c r="F44" s="34" t="s">
        <v>359</v>
      </c>
      <c r="G44" s="60" t="s">
        <v>379</v>
      </c>
      <c r="H44" s="5"/>
    </row>
    <row r="45" spans="1:8" ht="31.5">
      <c r="A45" s="11"/>
      <c r="B45" s="52" t="s">
        <v>363</v>
      </c>
      <c r="C45" s="32"/>
      <c r="D45" s="33"/>
      <c r="E45" s="53"/>
      <c r="F45" s="53"/>
      <c r="G45" s="141" t="s">
        <v>380</v>
      </c>
      <c r="H45" s="5"/>
    </row>
    <row r="46" spans="1:8" ht="15.75">
      <c r="A46" s="11"/>
      <c r="B46" s="36" t="s">
        <v>182</v>
      </c>
      <c r="C46" s="32"/>
      <c r="D46" s="33">
        <v>949854.44</v>
      </c>
      <c r="E46" s="53"/>
      <c r="F46" s="53"/>
      <c r="G46" s="60"/>
      <c r="H46" s="5"/>
    </row>
    <row r="47" spans="1:8" ht="15.75">
      <c r="A47" s="11"/>
      <c r="B47" s="148" t="s">
        <v>0</v>
      </c>
      <c r="C47" s="146"/>
      <c r="D47" s="61">
        <f>SUM(D46)</f>
        <v>949854.44</v>
      </c>
      <c r="E47" s="144"/>
      <c r="F47" s="144"/>
      <c r="G47" s="142"/>
      <c r="H47" s="5"/>
    </row>
    <row r="48" spans="1:8" ht="51.75" thickBot="1">
      <c r="A48" s="11"/>
      <c r="B48" s="149"/>
      <c r="C48" s="147"/>
      <c r="D48" s="81" t="s">
        <v>488</v>
      </c>
      <c r="E48" s="145"/>
      <c r="F48" s="145"/>
      <c r="G48" s="143"/>
      <c r="H48" s="5"/>
    </row>
    <row r="49" spans="1:8" ht="31.5">
      <c r="A49" s="11"/>
      <c r="B49" s="27" t="s">
        <v>491</v>
      </c>
      <c r="C49" s="28">
        <v>2610</v>
      </c>
      <c r="D49" s="29"/>
      <c r="E49" s="34" t="s">
        <v>33</v>
      </c>
      <c r="F49" s="34" t="s">
        <v>360</v>
      </c>
      <c r="G49" s="58"/>
      <c r="H49" s="5"/>
    </row>
    <row r="50" spans="1:8" ht="31.5">
      <c r="A50" s="11"/>
      <c r="B50" s="52" t="s">
        <v>492</v>
      </c>
      <c r="C50" s="32"/>
      <c r="D50" s="33"/>
      <c r="E50" s="135" t="s">
        <v>34</v>
      </c>
      <c r="F50" s="135" t="s">
        <v>361</v>
      </c>
      <c r="G50" s="60"/>
      <c r="H50" s="5"/>
    </row>
    <row r="51" spans="1:8" ht="15.75">
      <c r="A51" s="11"/>
      <c r="B51" s="36" t="s">
        <v>149</v>
      </c>
      <c r="C51" s="32"/>
      <c r="D51" s="33">
        <v>1342175.92</v>
      </c>
      <c r="E51" s="34"/>
      <c r="F51" s="34"/>
      <c r="G51" s="60"/>
      <c r="H51" s="5"/>
    </row>
    <row r="52" spans="1:8" ht="15.75">
      <c r="A52" s="11"/>
      <c r="B52" s="36" t="s">
        <v>26</v>
      </c>
      <c r="C52" s="32"/>
      <c r="D52" s="33">
        <v>500611.85</v>
      </c>
      <c r="E52" s="53"/>
      <c r="F52" s="53"/>
      <c r="G52" s="60"/>
      <c r="H52" s="5"/>
    </row>
    <row r="53" spans="1:8" ht="15.75">
      <c r="A53" s="11"/>
      <c r="B53" s="36" t="s">
        <v>27</v>
      </c>
      <c r="C53" s="32"/>
      <c r="D53" s="33">
        <v>181176.55</v>
      </c>
      <c r="E53" s="53"/>
      <c r="F53" s="53"/>
      <c r="G53" s="60"/>
      <c r="H53" s="5"/>
    </row>
    <row r="54" spans="1:8" ht="15.75">
      <c r="A54" s="11"/>
      <c r="B54" s="148" t="s">
        <v>0</v>
      </c>
      <c r="C54" s="146"/>
      <c r="D54" s="55">
        <f>SUM(D51:D53)</f>
        <v>2023964.32</v>
      </c>
      <c r="E54" s="144"/>
      <c r="F54" s="144"/>
      <c r="G54" s="142"/>
      <c r="H54" s="5"/>
    </row>
    <row r="55" spans="1:8" ht="51.75" thickBot="1">
      <c r="A55" s="11"/>
      <c r="B55" s="149"/>
      <c r="C55" s="147"/>
      <c r="D55" s="81" t="s">
        <v>489</v>
      </c>
      <c r="E55" s="145"/>
      <c r="F55" s="145"/>
      <c r="G55" s="143"/>
      <c r="H55" s="5"/>
    </row>
    <row r="56" spans="1:8" ht="31.5">
      <c r="A56" s="11"/>
      <c r="B56" s="27" t="s">
        <v>385</v>
      </c>
      <c r="C56" s="28">
        <v>2610</v>
      </c>
      <c r="D56" s="29"/>
      <c r="E56" s="30" t="s">
        <v>33</v>
      </c>
      <c r="F56" s="30" t="s">
        <v>381</v>
      </c>
      <c r="G56" s="58"/>
      <c r="H56" s="5"/>
    </row>
    <row r="57" spans="1:8" ht="15.75">
      <c r="A57" s="11"/>
      <c r="B57" s="52" t="s">
        <v>28</v>
      </c>
      <c r="C57" s="32"/>
      <c r="D57" s="33"/>
      <c r="E57" s="34" t="s">
        <v>34</v>
      </c>
      <c r="F57" s="34" t="s">
        <v>361</v>
      </c>
      <c r="G57" s="60"/>
      <c r="H57" s="5"/>
    </row>
    <row r="58" spans="1:8" ht="15.75">
      <c r="A58" s="11"/>
      <c r="B58" s="36" t="s">
        <v>29</v>
      </c>
      <c r="C58" s="32"/>
      <c r="D58" s="33">
        <f>613312.08/24*14</f>
        <v>357765.38</v>
      </c>
      <c r="E58" s="53"/>
      <c r="F58" s="53"/>
      <c r="G58" s="60"/>
      <c r="H58" s="5"/>
    </row>
    <row r="59" spans="1:8" ht="15.75">
      <c r="A59" s="11"/>
      <c r="B59" s="153" t="s">
        <v>0</v>
      </c>
      <c r="C59" s="146"/>
      <c r="D59" s="55">
        <f>SUM(D56:D58)</f>
        <v>357765.38</v>
      </c>
      <c r="E59" s="144"/>
      <c r="F59" s="144"/>
      <c r="G59" s="142"/>
      <c r="H59" s="5"/>
    </row>
    <row r="60" spans="1:8" ht="47.25" customHeight="1" thickBot="1">
      <c r="A60" s="11"/>
      <c r="B60" s="154"/>
      <c r="C60" s="147"/>
      <c r="D60" s="81" t="s">
        <v>478</v>
      </c>
      <c r="E60" s="145"/>
      <c r="F60" s="145"/>
      <c r="G60" s="143"/>
      <c r="H60" s="5"/>
    </row>
    <row r="61" spans="1:8" ht="47.25">
      <c r="A61" s="11"/>
      <c r="B61" s="27" t="s">
        <v>390</v>
      </c>
      <c r="C61" s="28">
        <v>2610</v>
      </c>
      <c r="D61" s="63"/>
      <c r="E61" s="30" t="s">
        <v>33</v>
      </c>
      <c r="F61" s="30" t="s">
        <v>358</v>
      </c>
      <c r="G61" s="58"/>
      <c r="H61" s="5"/>
    </row>
    <row r="62" spans="1:8" ht="15.75">
      <c r="A62" s="11"/>
      <c r="B62" s="52" t="s">
        <v>166</v>
      </c>
      <c r="C62" s="32"/>
      <c r="D62" s="33"/>
      <c r="E62" s="34" t="s">
        <v>34</v>
      </c>
      <c r="F62" s="44" t="s">
        <v>359</v>
      </c>
      <c r="G62" s="78"/>
      <c r="H62" s="5"/>
    </row>
    <row r="63" spans="1:8" ht="31.5">
      <c r="A63" s="11"/>
      <c r="B63" s="36" t="s">
        <v>47</v>
      </c>
      <c r="C63" s="32"/>
      <c r="D63" s="33">
        <v>442679.58</v>
      </c>
      <c r="E63" s="44"/>
      <c r="F63" s="44"/>
      <c r="G63" s="78"/>
      <c r="H63" s="5"/>
    </row>
    <row r="64" spans="1:8" ht="31.5">
      <c r="A64" s="11"/>
      <c r="B64" s="36" t="s">
        <v>48</v>
      </c>
      <c r="C64" s="32"/>
      <c r="D64" s="33">
        <v>196902.43</v>
      </c>
      <c r="F64" s="34"/>
      <c r="G64" s="60"/>
      <c r="H64" s="5"/>
    </row>
    <row r="65" spans="1:8" ht="15.75">
      <c r="A65" s="11"/>
      <c r="B65" s="153" t="s">
        <v>0</v>
      </c>
      <c r="C65" s="146"/>
      <c r="D65" s="55">
        <f>SUM(D63:D64)</f>
        <v>639582.01</v>
      </c>
      <c r="E65" s="144"/>
      <c r="F65" s="144"/>
      <c r="G65" s="142"/>
      <c r="H65" s="5"/>
    </row>
    <row r="66" spans="1:8" ht="51.75" thickBot="1">
      <c r="A66" s="11"/>
      <c r="B66" s="154"/>
      <c r="C66" s="147"/>
      <c r="D66" s="81" t="s">
        <v>201</v>
      </c>
      <c r="E66" s="145"/>
      <c r="F66" s="145"/>
      <c r="G66" s="143"/>
      <c r="H66" s="5"/>
    </row>
    <row r="67" spans="1:8" ht="63">
      <c r="A67" s="11"/>
      <c r="B67" s="41" t="s">
        <v>386</v>
      </c>
      <c r="C67" s="42">
        <v>2610</v>
      </c>
      <c r="D67" s="43"/>
      <c r="E67" s="44" t="s">
        <v>33</v>
      </c>
      <c r="F67" s="44" t="s">
        <v>358</v>
      </c>
      <c r="G67" s="78"/>
      <c r="H67" s="5"/>
    </row>
    <row r="68" spans="1:8" ht="31.5">
      <c r="A68" s="11"/>
      <c r="B68" s="52" t="s">
        <v>30</v>
      </c>
      <c r="C68" s="32"/>
      <c r="D68" s="33"/>
      <c r="E68" s="135" t="s">
        <v>34</v>
      </c>
      <c r="F68" s="135" t="s">
        <v>359</v>
      </c>
      <c r="G68" s="60"/>
      <c r="H68" s="5"/>
    </row>
    <row r="69" spans="1:8" ht="31.5">
      <c r="A69" s="11"/>
      <c r="B69" s="36" t="s">
        <v>368</v>
      </c>
      <c r="C69" s="32"/>
      <c r="D69" s="33">
        <v>2945491.4</v>
      </c>
      <c r="E69" s="34"/>
      <c r="F69" s="34"/>
      <c r="G69" s="60"/>
      <c r="H69" s="5"/>
    </row>
    <row r="70" spans="1:8" ht="15.75">
      <c r="A70" s="11"/>
      <c r="B70" s="153" t="s">
        <v>0</v>
      </c>
      <c r="C70" s="146"/>
      <c r="D70" s="55">
        <f>SUM(D69)</f>
        <v>2945491.4</v>
      </c>
      <c r="E70" s="144"/>
      <c r="F70" s="144"/>
      <c r="G70" s="142"/>
      <c r="H70" s="5"/>
    </row>
    <row r="71" spans="1:8" ht="51.75" thickBot="1">
      <c r="A71" s="11"/>
      <c r="B71" s="154"/>
      <c r="C71" s="147"/>
      <c r="D71" s="81" t="s">
        <v>202</v>
      </c>
      <c r="E71" s="145"/>
      <c r="F71" s="145"/>
      <c r="G71" s="143"/>
      <c r="H71" s="5"/>
    </row>
    <row r="72" spans="1:8" ht="78.75">
      <c r="A72" s="11"/>
      <c r="B72" s="79" t="s">
        <v>391</v>
      </c>
      <c r="C72" s="46">
        <v>2610</v>
      </c>
      <c r="D72" s="29"/>
      <c r="E72" s="44" t="s">
        <v>33</v>
      </c>
      <c r="F72" s="30" t="s">
        <v>364</v>
      </c>
      <c r="G72" s="58" t="s">
        <v>378</v>
      </c>
      <c r="H72" s="5"/>
    </row>
    <row r="73" spans="1:8" ht="31.5">
      <c r="A73" s="11"/>
      <c r="B73" s="52" t="s">
        <v>158</v>
      </c>
      <c r="C73" s="51"/>
      <c r="D73" s="33"/>
      <c r="E73" s="135" t="s">
        <v>34</v>
      </c>
      <c r="F73" s="135" t="s">
        <v>359</v>
      </c>
      <c r="G73" s="60" t="s">
        <v>379</v>
      </c>
      <c r="H73" s="5"/>
    </row>
    <row r="74" spans="1:8" ht="15.75">
      <c r="A74" s="11"/>
      <c r="B74" s="36" t="s">
        <v>159</v>
      </c>
      <c r="C74" s="51"/>
      <c r="D74" s="33">
        <v>112320</v>
      </c>
      <c r="E74" s="34"/>
      <c r="F74" s="34"/>
      <c r="G74" s="60" t="s">
        <v>380</v>
      </c>
      <c r="H74" s="5"/>
    </row>
    <row r="75" spans="1:8" ht="15.75">
      <c r="A75" s="11"/>
      <c r="B75" s="36" t="s">
        <v>160</v>
      </c>
      <c r="C75" s="51"/>
      <c r="D75" s="33">
        <v>27150</v>
      </c>
      <c r="E75" s="34"/>
      <c r="F75" s="34"/>
      <c r="G75" s="60"/>
      <c r="H75" s="5"/>
    </row>
    <row r="76" spans="1:8" ht="15.75">
      <c r="A76" s="11"/>
      <c r="B76" s="36" t="s">
        <v>161</v>
      </c>
      <c r="C76" s="51"/>
      <c r="D76" s="33">
        <v>41268</v>
      </c>
      <c r="E76" s="34"/>
      <c r="F76" s="34"/>
      <c r="G76" s="60"/>
      <c r="H76" s="5"/>
    </row>
    <row r="77" spans="1:8" ht="15.75">
      <c r="A77" s="11"/>
      <c r="B77" s="36" t="s">
        <v>162</v>
      </c>
      <c r="C77" s="32"/>
      <c r="D77" s="33">
        <v>194306.69</v>
      </c>
      <c r="E77" s="34"/>
      <c r="F77" s="34"/>
      <c r="G77" s="60"/>
      <c r="H77" s="5"/>
    </row>
    <row r="78" spans="1:8" ht="15.75">
      <c r="A78" s="11"/>
      <c r="B78" s="80" t="s">
        <v>197</v>
      </c>
      <c r="C78" s="54"/>
      <c r="D78" s="62">
        <v>211424.07</v>
      </c>
      <c r="E78" s="45"/>
      <c r="F78" s="45"/>
      <c r="G78" s="57"/>
      <c r="H78" s="5"/>
    </row>
    <row r="79" spans="1:8" ht="15.75">
      <c r="A79" s="11"/>
      <c r="B79" s="153" t="s">
        <v>0</v>
      </c>
      <c r="C79" s="146"/>
      <c r="D79" s="55">
        <f>SUM(D74:D78)</f>
        <v>586468.76</v>
      </c>
      <c r="E79" s="144"/>
      <c r="F79" s="144"/>
      <c r="G79" s="142"/>
      <c r="H79" s="5"/>
    </row>
    <row r="80" spans="1:8" ht="51.75" thickBot="1">
      <c r="A80" s="11"/>
      <c r="B80" s="154"/>
      <c r="C80" s="147"/>
      <c r="D80" s="81" t="s">
        <v>203</v>
      </c>
      <c r="E80" s="145"/>
      <c r="F80" s="145"/>
      <c r="G80" s="143"/>
      <c r="H80" s="5"/>
    </row>
    <row r="81" spans="1:8" ht="47.25">
      <c r="A81" s="11"/>
      <c r="B81" s="27" t="s">
        <v>387</v>
      </c>
      <c r="C81" s="46">
        <v>2610</v>
      </c>
      <c r="D81" s="29"/>
      <c r="E81" s="30" t="s">
        <v>33</v>
      </c>
      <c r="F81" s="30" t="s">
        <v>364</v>
      </c>
      <c r="G81" s="58" t="s">
        <v>378</v>
      </c>
      <c r="H81" s="5"/>
    </row>
    <row r="82" spans="1:8" ht="15.75">
      <c r="A82" s="11"/>
      <c r="B82" s="52" t="s">
        <v>43</v>
      </c>
      <c r="C82" s="51"/>
      <c r="D82" s="33"/>
      <c r="E82" s="34" t="s">
        <v>34</v>
      </c>
      <c r="F82" s="34" t="s">
        <v>359</v>
      </c>
      <c r="G82" s="60" t="s">
        <v>379</v>
      </c>
      <c r="H82" s="5"/>
    </row>
    <row r="83" spans="1:8" ht="15.75">
      <c r="A83" s="11"/>
      <c r="B83" s="36" t="s">
        <v>44</v>
      </c>
      <c r="C83" s="32"/>
      <c r="D83" s="33">
        <v>341897.76</v>
      </c>
      <c r="E83" s="34"/>
      <c r="F83" s="34"/>
      <c r="G83" s="60" t="s">
        <v>380</v>
      </c>
      <c r="H83" s="5"/>
    </row>
    <row r="84" spans="1:8" ht="15.75">
      <c r="A84" s="11"/>
      <c r="B84" s="153" t="s">
        <v>0</v>
      </c>
      <c r="C84" s="146"/>
      <c r="D84" s="55">
        <f>SUM(D83)</f>
        <v>341897.76</v>
      </c>
      <c r="E84" s="144"/>
      <c r="F84" s="144"/>
      <c r="G84" s="142"/>
      <c r="H84" s="5"/>
    </row>
    <row r="85" spans="1:8" ht="51.75" thickBot="1">
      <c r="A85" s="11"/>
      <c r="B85" s="154"/>
      <c r="C85" s="147"/>
      <c r="D85" s="81" t="s">
        <v>204</v>
      </c>
      <c r="E85" s="145"/>
      <c r="F85" s="145"/>
      <c r="G85" s="143"/>
      <c r="H85" s="5"/>
    </row>
    <row r="86" spans="1:8" ht="94.5">
      <c r="A86" s="11"/>
      <c r="B86" s="27" t="s">
        <v>479</v>
      </c>
      <c r="C86" s="28">
        <v>2610</v>
      </c>
      <c r="D86" s="29"/>
      <c r="E86" s="30" t="s">
        <v>33</v>
      </c>
      <c r="F86" s="30" t="s">
        <v>381</v>
      </c>
      <c r="G86" s="58" t="s">
        <v>378</v>
      </c>
      <c r="H86" s="5"/>
    </row>
    <row r="87" spans="1:8" ht="31.5">
      <c r="A87" s="11"/>
      <c r="B87" s="52" t="s">
        <v>170</v>
      </c>
      <c r="C87" s="32"/>
      <c r="D87" s="33"/>
      <c r="E87" s="135" t="s">
        <v>34</v>
      </c>
      <c r="F87" s="135" t="s">
        <v>361</v>
      </c>
      <c r="G87" s="60" t="s">
        <v>379</v>
      </c>
      <c r="H87" s="5"/>
    </row>
    <row r="88" spans="1:8" ht="15.75">
      <c r="A88" s="11"/>
      <c r="B88" s="36" t="s">
        <v>171</v>
      </c>
      <c r="C88" s="32"/>
      <c r="D88" s="33">
        <v>456550</v>
      </c>
      <c r="E88" s="65"/>
      <c r="F88" s="64"/>
      <c r="G88" s="60" t="s">
        <v>380</v>
      </c>
      <c r="H88" s="5"/>
    </row>
    <row r="89" spans="1:8" ht="15.75">
      <c r="A89" s="11"/>
      <c r="B89" s="36" t="s">
        <v>172</v>
      </c>
      <c r="C89" s="32"/>
      <c r="D89" s="33">
        <v>93600</v>
      </c>
      <c r="E89" s="65"/>
      <c r="F89" s="64"/>
      <c r="G89" s="35"/>
      <c r="H89" s="5"/>
    </row>
    <row r="90" spans="1:8" ht="15.75">
      <c r="A90" s="11"/>
      <c r="B90" s="36" t="s">
        <v>173</v>
      </c>
      <c r="C90" s="32"/>
      <c r="D90" s="33">
        <v>82200</v>
      </c>
      <c r="E90" s="65"/>
      <c r="F90" s="64"/>
      <c r="G90" s="35"/>
      <c r="H90" s="5"/>
    </row>
    <row r="91" spans="1:8" ht="15.75">
      <c r="A91" s="11"/>
      <c r="B91" s="66" t="s">
        <v>174</v>
      </c>
      <c r="C91" s="32"/>
      <c r="D91" s="61">
        <f>SUM(D88:D90)</f>
        <v>632350</v>
      </c>
      <c r="E91" s="65"/>
      <c r="F91" s="64"/>
      <c r="G91" s="35"/>
      <c r="H91" s="5"/>
    </row>
    <row r="92" spans="1:8" ht="31.5">
      <c r="A92" s="11"/>
      <c r="B92" s="52" t="s">
        <v>175</v>
      </c>
      <c r="C92" s="32">
        <v>2610</v>
      </c>
      <c r="D92" s="33"/>
      <c r="E92" s="34"/>
      <c r="F92" s="64"/>
      <c r="G92" s="35"/>
      <c r="H92" s="5"/>
    </row>
    <row r="93" spans="1:8" ht="15.75">
      <c r="A93" s="11"/>
      <c r="B93" s="36" t="s">
        <v>176</v>
      </c>
      <c r="C93" s="32"/>
      <c r="D93" s="33">
        <v>19000</v>
      </c>
      <c r="E93" s="34"/>
      <c r="F93" s="64"/>
      <c r="G93" s="35"/>
      <c r="H93" s="5"/>
    </row>
    <row r="94" spans="2:7" ht="15.75">
      <c r="B94" s="36" t="s">
        <v>177</v>
      </c>
      <c r="C94" s="32"/>
      <c r="D94" s="33">
        <v>5600</v>
      </c>
      <c r="E94" s="65"/>
      <c r="F94" s="64"/>
      <c r="G94" s="35"/>
    </row>
    <row r="95" spans="2:7" ht="15.75">
      <c r="B95" s="36" t="s">
        <v>178</v>
      </c>
      <c r="C95" s="32"/>
      <c r="D95" s="33">
        <v>6400</v>
      </c>
      <c r="E95" s="65"/>
      <c r="F95" s="64"/>
      <c r="G95" s="35"/>
    </row>
    <row r="96" spans="2:7" ht="15.75">
      <c r="B96" s="36" t="s">
        <v>179</v>
      </c>
      <c r="C96" s="32"/>
      <c r="D96" s="33">
        <v>12800</v>
      </c>
      <c r="E96" s="65"/>
      <c r="F96" s="64"/>
      <c r="G96" s="35"/>
    </row>
    <row r="97" spans="2:7" ht="15.75">
      <c r="B97" s="36" t="s">
        <v>180</v>
      </c>
      <c r="C97" s="32"/>
      <c r="D97" s="33">
        <v>3525</v>
      </c>
      <c r="E97" s="65"/>
      <c r="F97" s="64"/>
      <c r="G97" s="35"/>
    </row>
    <row r="98" spans="2:7" ht="15.75">
      <c r="B98" s="36" t="s">
        <v>181</v>
      </c>
      <c r="C98" s="32"/>
      <c r="D98" s="33">
        <v>5328</v>
      </c>
      <c r="E98" s="65"/>
      <c r="F98" s="64"/>
      <c r="G98" s="35"/>
    </row>
    <row r="99" spans="2:7" ht="15.75">
      <c r="B99" s="66" t="s">
        <v>174</v>
      </c>
      <c r="C99" s="32"/>
      <c r="D99" s="61">
        <f>SUM(D93:D98)</f>
        <v>52653</v>
      </c>
      <c r="E99" s="65"/>
      <c r="F99" s="64"/>
      <c r="G99" s="35"/>
    </row>
    <row r="100" spans="1:8" ht="15.75">
      <c r="A100" s="11"/>
      <c r="B100" s="153" t="s">
        <v>0</v>
      </c>
      <c r="C100" s="146"/>
      <c r="D100" s="55">
        <f>D99+D91</f>
        <v>685003</v>
      </c>
      <c r="E100" s="144"/>
      <c r="F100" s="144"/>
      <c r="G100" s="142"/>
      <c r="H100" s="5"/>
    </row>
    <row r="101" spans="1:8" ht="39" thickBot="1">
      <c r="A101" s="11"/>
      <c r="B101" s="154"/>
      <c r="C101" s="147"/>
      <c r="D101" s="81" t="s">
        <v>205</v>
      </c>
      <c r="E101" s="145"/>
      <c r="F101" s="145"/>
      <c r="G101" s="143"/>
      <c r="H101" s="5"/>
    </row>
    <row r="102" spans="2:7" ht="31.5">
      <c r="B102" s="37" t="s">
        <v>189</v>
      </c>
      <c r="C102" s="28">
        <v>2610</v>
      </c>
      <c r="D102" s="29"/>
      <c r="E102" s="30" t="s">
        <v>190</v>
      </c>
      <c r="F102" s="44" t="s">
        <v>364</v>
      </c>
      <c r="G102" s="39"/>
    </row>
    <row r="103" spans="2:7" ht="15.75">
      <c r="B103" s="38" t="s">
        <v>460</v>
      </c>
      <c r="C103" s="32"/>
      <c r="D103" s="33">
        <v>793098.24</v>
      </c>
      <c r="E103" s="34" t="s">
        <v>191</v>
      </c>
      <c r="F103" s="34" t="s">
        <v>359</v>
      </c>
      <c r="G103" s="40"/>
    </row>
    <row r="104" spans="1:8" ht="15.75">
      <c r="A104" s="11"/>
      <c r="B104" s="153" t="s">
        <v>0</v>
      </c>
      <c r="C104" s="146"/>
      <c r="D104" s="55">
        <f>SUM(D103)</f>
        <v>793098.24</v>
      </c>
      <c r="E104" s="166" t="s">
        <v>192</v>
      </c>
      <c r="F104" s="144"/>
      <c r="G104" s="142"/>
      <c r="H104" s="5"/>
    </row>
    <row r="105" spans="1:8" ht="39" thickBot="1">
      <c r="A105" s="11"/>
      <c r="B105" s="154"/>
      <c r="C105" s="147"/>
      <c r="D105" s="81" t="s">
        <v>206</v>
      </c>
      <c r="E105" s="167"/>
      <c r="F105" s="145"/>
      <c r="G105" s="143"/>
      <c r="H105" s="5"/>
    </row>
    <row r="106" spans="2:7" ht="47.25">
      <c r="B106" s="27" t="s">
        <v>462</v>
      </c>
      <c r="C106" s="46">
        <v>2610</v>
      </c>
      <c r="D106" s="29"/>
      <c r="E106" s="30" t="s">
        <v>190</v>
      </c>
      <c r="F106" s="44" t="s">
        <v>364</v>
      </c>
      <c r="G106" s="31"/>
    </row>
    <row r="107" spans="2:7" ht="15.75">
      <c r="B107" s="36" t="s">
        <v>193</v>
      </c>
      <c r="C107" s="32"/>
      <c r="D107" s="33">
        <v>293671.07</v>
      </c>
      <c r="E107" s="34" t="s">
        <v>191</v>
      </c>
      <c r="F107" s="34" t="s">
        <v>359</v>
      </c>
      <c r="G107" s="35"/>
    </row>
    <row r="108" spans="1:8" ht="15.75">
      <c r="A108" s="11"/>
      <c r="B108" s="153" t="s">
        <v>0</v>
      </c>
      <c r="C108" s="146"/>
      <c r="D108" s="55">
        <f>SUM(D107)</f>
        <v>293671.07</v>
      </c>
      <c r="E108" s="166" t="s">
        <v>192</v>
      </c>
      <c r="F108" s="144"/>
      <c r="G108" s="142"/>
      <c r="H108" s="5"/>
    </row>
    <row r="109" spans="1:8" ht="39" thickBot="1">
      <c r="A109" s="11"/>
      <c r="B109" s="154"/>
      <c r="C109" s="147"/>
      <c r="D109" s="81" t="s">
        <v>207</v>
      </c>
      <c r="E109" s="167"/>
      <c r="F109" s="145"/>
      <c r="G109" s="143"/>
      <c r="H109" s="5"/>
    </row>
    <row r="110" spans="2:7" ht="47.25">
      <c r="B110" s="41" t="s">
        <v>464</v>
      </c>
      <c r="C110" s="42">
        <v>2610</v>
      </c>
      <c r="D110" s="43"/>
      <c r="E110" s="44" t="s">
        <v>190</v>
      </c>
      <c r="F110" s="44" t="s">
        <v>364</v>
      </c>
      <c r="G110" s="39"/>
    </row>
    <row r="111" spans="2:7" ht="15.75">
      <c r="B111" s="36" t="s">
        <v>463</v>
      </c>
      <c r="C111" s="32"/>
      <c r="D111" s="33">
        <v>183505.71</v>
      </c>
      <c r="E111" s="34" t="s">
        <v>191</v>
      </c>
      <c r="F111" s="34" t="s">
        <v>359</v>
      </c>
      <c r="G111" s="40"/>
    </row>
    <row r="112" spans="1:8" ht="15.75">
      <c r="A112" s="11"/>
      <c r="B112" s="153" t="s">
        <v>0</v>
      </c>
      <c r="C112" s="146"/>
      <c r="D112" s="55">
        <f>SUM(D111)</f>
        <v>183505.71</v>
      </c>
      <c r="E112" s="144" t="s">
        <v>192</v>
      </c>
      <c r="F112" s="144"/>
      <c r="G112" s="142"/>
      <c r="H112" s="5"/>
    </row>
    <row r="113" spans="1:8" ht="39" thickBot="1">
      <c r="A113" s="11"/>
      <c r="B113" s="154"/>
      <c r="C113" s="147"/>
      <c r="D113" s="81" t="s">
        <v>208</v>
      </c>
      <c r="E113" s="145"/>
      <c r="F113" s="145"/>
      <c r="G113" s="143"/>
      <c r="H113" s="5"/>
    </row>
    <row r="114" spans="2:7" ht="47.25">
      <c r="B114" s="37" t="s">
        <v>466</v>
      </c>
      <c r="C114" s="28">
        <v>2610</v>
      </c>
      <c r="D114" s="47"/>
      <c r="E114" s="30" t="s">
        <v>190</v>
      </c>
      <c r="F114" s="44" t="s">
        <v>364</v>
      </c>
      <c r="G114" s="31"/>
    </row>
    <row r="115" spans="2:7" ht="15.75">
      <c r="B115" s="38" t="s">
        <v>194</v>
      </c>
      <c r="C115" s="32"/>
      <c r="D115" s="33">
        <v>2685718.43</v>
      </c>
      <c r="E115" s="34" t="s">
        <v>191</v>
      </c>
      <c r="F115" s="34" t="s">
        <v>359</v>
      </c>
      <c r="G115" s="35"/>
    </row>
    <row r="116" spans="2:7" ht="15.75">
      <c r="B116" s="38" t="s">
        <v>465</v>
      </c>
      <c r="C116" s="32"/>
      <c r="D116" s="33">
        <v>16949.75</v>
      </c>
      <c r="E116" s="34" t="s">
        <v>192</v>
      </c>
      <c r="F116" s="34"/>
      <c r="G116" s="35"/>
    </row>
    <row r="117" spans="1:8" ht="15.75">
      <c r="A117" s="11"/>
      <c r="B117" s="153" t="s">
        <v>0</v>
      </c>
      <c r="C117" s="146"/>
      <c r="D117" s="55">
        <f>D115+D116</f>
        <v>2702668.18</v>
      </c>
      <c r="E117" s="144"/>
      <c r="F117" s="144"/>
      <c r="G117" s="142"/>
      <c r="H117" s="5"/>
    </row>
    <row r="118" spans="1:8" ht="51.75" thickBot="1">
      <c r="A118" s="11"/>
      <c r="B118" s="154"/>
      <c r="C118" s="147"/>
      <c r="D118" s="81" t="s">
        <v>373</v>
      </c>
      <c r="E118" s="145"/>
      <c r="F118" s="145"/>
      <c r="G118" s="143"/>
      <c r="H118" s="5"/>
    </row>
    <row r="119" spans="2:7" ht="34.5" customHeight="1">
      <c r="B119" s="37" t="s">
        <v>467</v>
      </c>
      <c r="C119" s="28">
        <v>2610</v>
      </c>
      <c r="D119" s="47"/>
      <c r="E119" s="30" t="s">
        <v>190</v>
      </c>
      <c r="F119" s="44" t="s">
        <v>364</v>
      </c>
      <c r="G119" s="31"/>
    </row>
    <row r="120" spans="2:7" ht="15.75">
      <c r="B120" s="38" t="s">
        <v>195</v>
      </c>
      <c r="C120" s="32"/>
      <c r="D120" s="33">
        <v>3008446.56</v>
      </c>
      <c r="E120" s="34" t="s">
        <v>191</v>
      </c>
      <c r="F120" s="34" t="s">
        <v>359</v>
      </c>
      <c r="G120" s="35"/>
    </row>
    <row r="121" spans="2:7" ht="15.75">
      <c r="B121" s="38" t="s">
        <v>196</v>
      </c>
      <c r="C121" s="32"/>
      <c r="D121" s="33">
        <v>6921.68</v>
      </c>
      <c r="E121" s="34" t="s">
        <v>192</v>
      </c>
      <c r="F121" s="34"/>
      <c r="G121" s="35"/>
    </row>
    <row r="122" spans="1:8" ht="15.75">
      <c r="A122" s="11"/>
      <c r="B122" s="153" t="s">
        <v>0</v>
      </c>
      <c r="C122" s="146"/>
      <c r="D122" s="55">
        <f>SUM(D120:D121)</f>
        <v>3015368.24</v>
      </c>
      <c r="E122" s="144"/>
      <c r="F122" s="144"/>
      <c r="G122" s="142"/>
      <c r="H122" s="5"/>
    </row>
    <row r="123" spans="1:8" ht="51.75" thickBot="1">
      <c r="A123" s="11"/>
      <c r="B123" s="154"/>
      <c r="C123" s="147"/>
      <c r="D123" s="81" t="s">
        <v>374</v>
      </c>
      <c r="E123" s="145"/>
      <c r="F123" s="145"/>
      <c r="G123" s="143"/>
      <c r="H123" s="5"/>
    </row>
    <row r="124" spans="2:7" ht="63">
      <c r="B124" s="48" t="s">
        <v>468</v>
      </c>
      <c r="C124" s="42">
        <v>2610</v>
      </c>
      <c r="D124" s="49"/>
      <c r="E124" s="44" t="s">
        <v>38</v>
      </c>
      <c r="F124" s="44" t="s">
        <v>381</v>
      </c>
      <c r="G124" s="50"/>
    </row>
    <row r="125" spans="2:7" ht="31.5">
      <c r="B125" s="38" t="s">
        <v>377</v>
      </c>
      <c r="C125" s="51"/>
      <c r="D125" s="33">
        <f>765000/12*10</f>
        <v>637500</v>
      </c>
      <c r="E125" s="136" t="s">
        <v>34</v>
      </c>
      <c r="F125" s="136" t="s">
        <v>361</v>
      </c>
      <c r="G125" s="35"/>
    </row>
    <row r="126" spans="1:8" ht="15.75">
      <c r="A126" s="11"/>
      <c r="B126" s="153" t="s">
        <v>0</v>
      </c>
      <c r="C126" s="146"/>
      <c r="D126" s="55">
        <f>SUM(D125)</f>
        <v>637500</v>
      </c>
      <c r="E126" s="144"/>
      <c r="F126" s="144"/>
      <c r="G126" s="142"/>
      <c r="H126" s="5"/>
    </row>
    <row r="127" spans="1:8" ht="39" thickBot="1">
      <c r="A127" s="11"/>
      <c r="B127" s="154"/>
      <c r="C127" s="147"/>
      <c r="D127" s="81" t="s">
        <v>477</v>
      </c>
      <c r="E127" s="145"/>
      <c r="F127" s="145"/>
      <c r="G127" s="143"/>
      <c r="H127" s="5"/>
    </row>
    <row r="128" spans="2:7" ht="31.5">
      <c r="B128" s="27" t="s">
        <v>461</v>
      </c>
      <c r="C128" s="28">
        <v>2610</v>
      </c>
      <c r="D128" s="29"/>
      <c r="E128" s="30" t="s">
        <v>33</v>
      </c>
      <c r="F128" s="30" t="s">
        <v>364</v>
      </c>
      <c r="G128" s="58"/>
    </row>
    <row r="129" spans="2:7" ht="15.75">
      <c r="B129" s="52" t="s">
        <v>25</v>
      </c>
      <c r="C129" s="32"/>
      <c r="D129" s="33"/>
      <c r="E129" s="34" t="s">
        <v>34</v>
      </c>
      <c r="F129" s="34" t="s">
        <v>359</v>
      </c>
      <c r="G129" s="60"/>
    </row>
    <row r="130" spans="2:7" ht="31.5">
      <c r="B130" s="52" t="s">
        <v>363</v>
      </c>
      <c r="C130" s="32"/>
      <c r="D130" s="33"/>
      <c r="E130" s="53"/>
      <c r="F130" s="53"/>
      <c r="G130" s="60"/>
    </row>
    <row r="131" spans="2:7" ht="15.75">
      <c r="B131" s="36" t="s">
        <v>182</v>
      </c>
      <c r="C131" s="32"/>
      <c r="D131" s="33">
        <v>949854.44</v>
      </c>
      <c r="E131" s="53"/>
      <c r="F131" s="53"/>
      <c r="G131" s="60"/>
    </row>
    <row r="132" spans="2:7" ht="15.75">
      <c r="B132" s="153" t="s">
        <v>174</v>
      </c>
      <c r="C132" s="32"/>
      <c r="D132" s="61">
        <f>SUM(D131)</f>
        <v>949854.44</v>
      </c>
      <c r="E132" s="53"/>
      <c r="F132" s="53"/>
      <c r="G132" s="60"/>
    </row>
    <row r="133" spans="2:7" ht="51.75" thickBot="1">
      <c r="B133" s="154"/>
      <c r="C133" s="32"/>
      <c r="D133" s="81" t="s">
        <v>382</v>
      </c>
      <c r="E133" s="53"/>
      <c r="F133" s="53"/>
      <c r="G133" s="60"/>
    </row>
    <row r="134" spans="2:7" ht="47.25">
      <c r="B134" s="27" t="s">
        <v>388</v>
      </c>
      <c r="C134" s="46">
        <v>2610</v>
      </c>
      <c r="D134" s="29"/>
      <c r="E134" s="30" t="s">
        <v>33</v>
      </c>
      <c r="F134" s="30" t="s">
        <v>364</v>
      </c>
      <c r="G134" s="58"/>
    </row>
    <row r="135" spans="2:7" ht="15.75">
      <c r="B135" s="52" t="s">
        <v>15</v>
      </c>
      <c r="C135" s="32"/>
      <c r="D135" s="33"/>
      <c r="E135" s="34" t="s">
        <v>34</v>
      </c>
      <c r="F135" s="34" t="s">
        <v>359</v>
      </c>
      <c r="G135" s="60"/>
    </row>
    <row r="136" spans="2:7" ht="15.75">
      <c r="B136" s="36" t="s">
        <v>16</v>
      </c>
      <c r="C136" s="32"/>
      <c r="D136" s="33">
        <v>1411721.04</v>
      </c>
      <c r="E136" s="53"/>
      <c r="F136" s="53"/>
      <c r="G136" s="60"/>
    </row>
    <row r="137" spans="2:7" ht="15.75">
      <c r="B137" s="52" t="s">
        <v>17</v>
      </c>
      <c r="C137" s="32"/>
      <c r="D137" s="33"/>
      <c r="E137" s="53"/>
      <c r="F137" s="53"/>
      <c r="G137" s="60"/>
    </row>
    <row r="138" spans="2:7" ht="15.75">
      <c r="B138" s="36" t="s">
        <v>18</v>
      </c>
      <c r="C138" s="32"/>
      <c r="D138" s="33">
        <v>7951.68</v>
      </c>
      <c r="E138" s="53"/>
      <c r="F138" s="53"/>
      <c r="G138" s="60"/>
    </row>
    <row r="139" spans="2:7" ht="15.75">
      <c r="B139" s="52" t="s">
        <v>19</v>
      </c>
      <c r="C139" s="32"/>
      <c r="D139" s="33"/>
      <c r="E139" s="53"/>
      <c r="F139" s="53"/>
      <c r="G139" s="60"/>
    </row>
    <row r="140" spans="2:7" ht="15.75">
      <c r="B140" s="36" t="s">
        <v>20</v>
      </c>
      <c r="C140" s="32"/>
      <c r="D140" s="86">
        <v>24320.62</v>
      </c>
      <c r="E140" s="53"/>
      <c r="F140" s="53"/>
      <c r="G140" s="60"/>
    </row>
    <row r="141" spans="2:7" ht="47.25">
      <c r="B141" s="52" t="s">
        <v>369</v>
      </c>
      <c r="C141" s="32"/>
      <c r="D141" s="33"/>
      <c r="E141" s="53"/>
      <c r="F141" s="53"/>
      <c r="G141" s="60"/>
    </row>
    <row r="142" spans="2:7" ht="15.75">
      <c r="B142" s="36" t="s">
        <v>21</v>
      </c>
      <c r="C142" s="32"/>
      <c r="D142" s="33">
        <v>19641.03</v>
      </c>
      <c r="E142" s="53"/>
      <c r="F142" s="53"/>
      <c r="G142" s="60"/>
    </row>
    <row r="143" spans="2:7" ht="15.75">
      <c r="B143" s="36" t="s">
        <v>22</v>
      </c>
      <c r="C143" s="32"/>
      <c r="D143" s="33">
        <v>2445.23</v>
      </c>
      <c r="E143" s="53"/>
      <c r="F143" s="53"/>
      <c r="G143" s="60"/>
    </row>
    <row r="144" spans="2:7" ht="15.75">
      <c r="B144" s="153" t="s">
        <v>0</v>
      </c>
      <c r="C144" s="146"/>
      <c r="D144" s="55">
        <f>SUM(D136:D143)</f>
        <v>1466079.6</v>
      </c>
      <c r="E144" s="144"/>
      <c r="F144" s="144"/>
      <c r="G144" s="142"/>
    </row>
    <row r="145" spans="2:7" ht="64.5" thickBot="1">
      <c r="B145" s="154"/>
      <c r="C145" s="147"/>
      <c r="D145" s="81" t="s">
        <v>200</v>
      </c>
      <c r="E145" s="145"/>
      <c r="F145" s="145"/>
      <c r="G145" s="143"/>
    </row>
    <row r="146" spans="1:8" ht="78.75">
      <c r="A146" s="11"/>
      <c r="B146" s="79" t="s">
        <v>391</v>
      </c>
      <c r="C146" s="46">
        <v>2610</v>
      </c>
      <c r="D146" s="29"/>
      <c r="E146" s="44" t="s">
        <v>33</v>
      </c>
      <c r="F146" s="30" t="s">
        <v>381</v>
      </c>
      <c r="G146" s="58"/>
      <c r="H146" s="5"/>
    </row>
    <row r="147" spans="1:8" ht="31.5">
      <c r="A147" s="11"/>
      <c r="B147" s="52" t="s">
        <v>158</v>
      </c>
      <c r="C147" s="51"/>
      <c r="D147" s="33"/>
      <c r="E147" s="135" t="s">
        <v>34</v>
      </c>
      <c r="F147" s="135" t="s">
        <v>361</v>
      </c>
      <c r="G147" s="60"/>
      <c r="H147" s="5"/>
    </row>
    <row r="148" spans="1:8" ht="15.75">
      <c r="A148" s="11"/>
      <c r="B148" s="36" t="s">
        <v>159</v>
      </c>
      <c r="C148" s="51"/>
      <c r="D148" s="33">
        <v>112320</v>
      </c>
      <c r="E148" s="34"/>
      <c r="F148" s="34"/>
      <c r="G148" s="60"/>
      <c r="H148" s="5"/>
    </row>
    <row r="149" spans="1:8" ht="15.75">
      <c r="A149" s="11"/>
      <c r="B149" s="36" t="s">
        <v>160</v>
      </c>
      <c r="C149" s="51"/>
      <c r="D149" s="33">
        <v>27150</v>
      </c>
      <c r="E149" s="34"/>
      <c r="F149" s="34"/>
      <c r="G149" s="60"/>
      <c r="H149" s="5"/>
    </row>
    <row r="150" spans="1:8" ht="15.75">
      <c r="A150" s="11"/>
      <c r="B150" s="36" t="s">
        <v>161</v>
      </c>
      <c r="C150" s="51"/>
      <c r="D150" s="33">
        <v>41268</v>
      </c>
      <c r="E150" s="34"/>
      <c r="F150" s="34"/>
      <c r="G150" s="60"/>
      <c r="H150" s="5"/>
    </row>
    <row r="151" spans="1:8" ht="15.75">
      <c r="A151" s="11"/>
      <c r="B151" s="36" t="s">
        <v>162</v>
      </c>
      <c r="C151" s="32"/>
      <c r="D151" s="33">
        <v>194306.69</v>
      </c>
      <c r="E151" s="34"/>
      <c r="F151" s="34"/>
      <c r="G151" s="60"/>
      <c r="H151" s="5"/>
    </row>
    <row r="152" spans="1:8" ht="15.75">
      <c r="A152" s="11"/>
      <c r="B152" s="80" t="s">
        <v>197</v>
      </c>
      <c r="C152" s="54"/>
      <c r="D152" s="62">
        <v>211424.07</v>
      </c>
      <c r="E152" s="45"/>
      <c r="F152" s="45"/>
      <c r="G152" s="57"/>
      <c r="H152" s="5"/>
    </row>
    <row r="153" spans="1:8" ht="15.75">
      <c r="A153" s="11"/>
      <c r="B153" s="153" t="s">
        <v>0</v>
      </c>
      <c r="C153" s="146"/>
      <c r="D153" s="55">
        <f>SUM(D148:D152)</f>
        <v>586468.76</v>
      </c>
      <c r="E153" s="144"/>
      <c r="F153" s="144"/>
      <c r="G153" s="142"/>
      <c r="H153" s="5"/>
    </row>
    <row r="154" spans="1:8" ht="51.75" thickBot="1">
      <c r="A154" s="11"/>
      <c r="B154" s="154"/>
      <c r="C154" s="147"/>
      <c r="D154" s="81" t="s">
        <v>203</v>
      </c>
      <c r="E154" s="145"/>
      <c r="F154" s="145"/>
      <c r="G154" s="143"/>
      <c r="H154" s="5"/>
    </row>
    <row r="155" spans="1:8" ht="47.25">
      <c r="A155" s="11"/>
      <c r="B155" s="27" t="s">
        <v>387</v>
      </c>
      <c r="C155" s="46">
        <v>2610</v>
      </c>
      <c r="D155" s="29"/>
      <c r="E155" s="30" t="s">
        <v>33</v>
      </c>
      <c r="F155" s="30" t="s">
        <v>381</v>
      </c>
      <c r="G155" s="58"/>
      <c r="H155" s="5"/>
    </row>
    <row r="156" spans="1:8" ht="15.75">
      <c r="A156" s="11"/>
      <c r="B156" s="52" t="s">
        <v>43</v>
      </c>
      <c r="C156" s="51"/>
      <c r="D156" s="33"/>
      <c r="E156" s="34" t="s">
        <v>34</v>
      </c>
      <c r="F156" s="34" t="s">
        <v>361</v>
      </c>
      <c r="G156" s="60"/>
      <c r="H156" s="5"/>
    </row>
    <row r="157" spans="1:8" ht="15.75">
      <c r="A157" s="11"/>
      <c r="B157" s="36" t="s">
        <v>44</v>
      </c>
      <c r="C157" s="32"/>
      <c r="D157" s="33">
        <v>341897.76</v>
      </c>
      <c r="E157" s="34"/>
      <c r="F157" s="34"/>
      <c r="G157" s="60"/>
      <c r="H157" s="5"/>
    </row>
    <row r="158" spans="1:8" ht="15.75">
      <c r="A158" s="11"/>
      <c r="B158" s="153" t="s">
        <v>0</v>
      </c>
      <c r="C158" s="146"/>
      <c r="D158" s="55">
        <f>SUM(D157)</f>
        <v>341897.76</v>
      </c>
      <c r="E158" s="144"/>
      <c r="F158" s="144"/>
      <c r="G158" s="142"/>
      <c r="H158" s="5"/>
    </row>
    <row r="159" spans="1:8" ht="51.75" thickBot="1">
      <c r="A159" s="11"/>
      <c r="B159" s="154"/>
      <c r="C159" s="147"/>
      <c r="D159" s="81" t="s">
        <v>204</v>
      </c>
      <c r="E159" s="145"/>
      <c r="F159" s="145"/>
      <c r="G159" s="143"/>
      <c r="H159" s="5"/>
    </row>
    <row r="160" spans="2:7" ht="94.5">
      <c r="B160" s="27" t="s">
        <v>479</v>
      </c>
      <c r="C160" s="28">
        <v>2610</v>
      </c>
      <c r="D160" s="29"/>
      <c r="E160" s="30" t="s">
        <v>33</v>
      </c>
      <c r="F160" s="30" t="s">
        <v>362</v>
      </c>
      <c r="G160" s="58"/>
    </row>
    <row r="161" spans="2:7" ht="31.5">
      <c r="B161" s="52" t="s">
        <v>170</v>
      </c>
      <c r="C161" s="32"/>
      <c r="D161" s="33"/>
      <c r="E161" s="135" t="s">
        <v>34</v>
      </c>
      <c r="F161" s="135" t="s">
        <v>361</v>
      </c>
      <c r="G161" s="140"/>
    </row>
    <row r="162" spans="2:7" ht="15.75">
      <c r="B162" s="36" t="s">
        <v>171</v>
      </c>
      <c r="C162" s="32"/>
      <c r="D162" s="33">
        <v>456550</v>
      </c>
      <c r="E162" s="65"/>
      <c r="F162" s="64"/>
      <c r="G162" s="60"/>
    </row>
    <row r="163" spans="2:7" ht="15.75">
      <c r="B163" s="36" t="s">
        <v>172</v>
      </c>
      <c r="C163" s="32"/>
      <c r="D163" s="33">
        <v>93600</v>
      </c>
      <c r="E163" s="65"/>
      <c r="F163" s="64"/>
      <c r="G163" s="35"/>
    </row>
    <row r="164" spans="2:7" ht="15.75">
      <c r="B164" s="36" t="s">
        <v>173</v>
      </c>
      <c r="C164" s="32"/>
      <c r="D164" s="33">
        <v>82200</v>
      </c>
      <c r="E164" s="65"/>
      <c r="F164" s="64"/>
      <c r="G164" s="35"/>
    </row>
    <row r="165" spans="2:7" ht="15.75">
      <c r="B165" s="66" t="s">
        <v>174</v>
      </c>
      <c r="C165" s="32"/>
      <c r="D165" s="61">
        <f>SUM(D162:D164)</f>
        <v>632350</v>
      </c>
      <c r="E165" s="65"/>
      <c r="F165" s="64"/>
      <c r="G165" s="35"/>
    </row>
    <row r="166" spans="2:7" ht="31.5">
      <c r="B166" s="52" t="s">
        <v>175</v>
      </c>
      <c r="C166" s="32">
        <v>2610</v>
      </c>
      <c r="D166" s="33"/>
      <c r="E166" s="34"/>
      <c r="F166" s="64"/>
      <c r="G166" s="35"/>
    </row>
    <row r="167" spans="2:7" ht="15.75">
      <c r="B167" s="36" t="s">
        <v>176</v>
      </c>
      <c r="C167" s="32"/>
      <c r="D167" s="33">
        <v>19000</v>
      </c>
      <c r="E167" s="34"/>
      <c r="F167" s="64"/>
      <c r="G167" s="35"/>
    </row>
    <row r="168" spans="2:7" ht="15.75">
      <c r="B168" s="36" t="s">
        <v>177</v>
      </c>
      <c r="C168" s="32"/>
      <c r="D168" s="33">
        <v>5600</v>
      </c>
      <c r="E168" s="65"/>
      <c r="F168" s="64"/>
      <c r="G168" s="35"/>
    </row>
    <row r="169" spans="2:7" ht="15.75">
      <c r="B169" s="36" t="s">
        <v>178</v>
      </c>
      <c r="C169" s="32"/>
      <c r="D169" s="33">
        <v>6400</v>
      </c>
      <c r="E169" s="65"/>
      <c r="F169" s="64"/>
      <c r="G169" s="35"/>
    </row>
    <row r="170" spans="2:7" ht="15.75">
      <c r="B170" s="36" t="s">
        <v>179</v>
      </c>
      <c r="C170" s="32"/>
      <c r="D170" s="33">
        <v>12800</v>
      </c>
      <c r="E170" s="65"/>
      <c r="F170" s="64"/>
      <c r="G170" s="35"/>
    </row>
    <row r="171" spans="2:7" ht="15.75">
      <c r="B171" s="36" t="s">
        <v>180</v>
      </c>
      <c r="C171" s="32"/>
      <c r="D171" s="33">
        <v>3525</v>
      </c>
      <c r="E171" s="65"/>
      <c r="F171" s="64"/>
      <c r="G171" s="35"/>
    </row>
    <row r="172" spans="2:7" ht="15.75">
      <c r="B172" s="36" t="s">
        <v>181</v>
      </c>
      <c r="C172" s="32"/>
      <c r="D172" s="33">
        <v>5328</v>
      </c>
      <c r="E172" s="65"/>
      <c r="F172" s="64"/>
      <c r="G172" s="35"/>
    </row>
    <row r="173" spans="2:7" ht="15.75">
      <c r="B173" s="66" t="s">
        <v>174</v>
      </c>
      <c r="C173" s="32"/>
      <c r="D173" s="61">
        <f>SUM(D167:D172)</f>
        <v>52653</v>
      </c>
      <c r="E173" s="65"/>
      <c r="F173" s="64"/>
      <c r="G173" s="35"/>
    </row>
    <row r="174" spans="2:7" ht="15.75">
      <c r="B174" s="153" t="s">
        <v>0</v>
      </c>
      <c r="C174" s="146"/>
      <c r="D174" s="55">
        <f>D173+D165</f>
        <v>685003</v>
      </c>
      <c r="E174" s="144"/>
      <c r="F174" s="144"/>
      <c r="G174" s="142"/>
    </row>
    <row r="175" spans="2:7" ht="39" thickBot="1">
      <c r="B175" s="154"/>
      <c r="C175" s="147"/>
      <c r="D175" s="81" t="s">
        <v>205</v>
      </c>
      <c r="E175" s="145"/>
      <c r="F175" s="145"/>
      <c r="G175" s="143"/>
    </row>
    <row r="176" spans="2:7" ht="15.75">
      <c r="B176" s="17"/>
      <c r="C176" s="18"/>
      <c r="D176" s="19"/>
      <c r="E176" s="16"/>
      <c r="F176" s="20"/>
      <c r="G176" s="21"/>
    </row>
    <row r="177" spans="2:7" ht="15.75">
      <c r="B177" s="17"/>
      <c r="C177" s="18"/>
      <c r="D177" s="19"/>
      <c r="E177" s="16"/>
      <c r="F177" s="20"/>
      <c r="G177" s="21"/>
    </row>
    <row r="178" ht="12.75">
      <c r="E178" s="26"/>
    </row>
    <row r="179" spans="2:7" ht="15.75">
      <c r="B179" s="5"/>
      <c r="C179" s="13" t="s">
        <v>49</v>
      </c>
      <c r="D179" s="85" t="s">
        <v>365</v>
      </c>
      <c r="E179" s="1" t="s">
        <v>50</v>
      </c>
      <c r="F179" s="83" t="s">
        <v>366</v>
      </c>
      <c r="G179" s="5"/>
    </row>
    <row r="180" ht="12.75">
      <c r="F180" s="26"/>
    </row>
    <row r="181" spans="2:7" ht="15.75" customHeight="1">
      <c r="B181" s="5"/>
      <c r="C181" s="13" t="s">
        <v>372</v>
      </c>
      <c r="D181" s="85" t="s">
        <v>493</v>
      </c>
      <c r="E181" s="1" t="s">
        <v>50</v>
      </c>
      <c r="F181" s="83" t="s">
        <v>494</v>
      </c>
      <c r="G181" s="5"/>
    </row>
    <row r="183" spans="2:7" ht="15.75">
      <c r="B183" s="5" t="s">
        <v>375</v>
      </c>
      <c r="C183" s="5"/>
      <c r="D183" s="14"/>
      <c r="E183" s="12" t="s">
        <v>376</v>
      </c>
      <c r="F183" s="5"/>
      <c r="G183" s="76"/>
    </row>
    <row r="184" spans="2:7" ht="15.75">
      <c r="B184" s="5"/>
      <c r="C184" s="5"/>
      <c r="D184" s="1" t="s">
        <v>39</v>
      </c>
      <c r="E184" s="5" t="s">
        <v>41</v>
      </c>
      <c r="F184" s="5"/>
      <c r="G184" s="5"/>
    </row>
    <row r="185" spans="2:7" ht="15.75">
      <c r="B185" s="5"/>
      <c r="C185" s="5"/>
      <c r="D185" s="1"/>
      <c r="E185" s="5"/>
      <c r="F185" s="5"/>
      <c r="G185" s="5"/>
    </row>
    <row r="186" spans="2:7" ht="15.75">
      <c r="B186" s="5" t="s">
        <v>40</v>
      </c>
      <c r="C186" s="5"/>
      <c r="D186" s="14"/>
      <c r="E186" s="15" t="s">
        <v>51</v>
      </c>
      <c r="F186" s="5"/>
      <c r="G186" s="5"/>
    </row>
    <row r="187" spans="2:7" ht="15.75">
      <c r="B187" s="5"/>
      <c r="C187" s="5"/>
      <c r="D187" s="1" t="s">
        <v>39</v>
      </c>
      <c r="E187" s="5" t="s">
        <v>41</v>
      </c>
      <c r="F187" s="5"/>
      <c r="G187" s="5"/>
    </row>
    <row r="194" s="5" customFormat="1" ht="15.75"/>
    <row r="195" s="5" customFormat="1" ht="15.75"/>
    <row r="196" s="5" customFormat="1" ht="15.75"/>
  </sheetData>
  <sheetProtection/>
  <mergeCells count="124">
    <mergeCell ref="B174:B175"/>
    <mergeCell ref="C174:C175"/>
    <mergeCell ref="E174:E175"/>
    <mergeCell ref="F174:F175"/>
    <mergeCell ref="G174:G175"/>
    <mergeCell ref="B153:B154"/>
    <mergeCell ref="C153:C154"/>
    <mergeCell ref="E153:E154"/>
    <mergeCell ref="F153:F154"/>
    <mergeCell ref="G153:G154"/>
    <mergeCell ref="B158:B159"/>
    <mergeCell ref="C158:C159"/>
    <mergeCell ref="E158:E159"/>
    <mergeCell ref="F158:F159"/>
    <mergeCell ref="G158:G159"/>
    <mergeCell ref="B144:B145"/>
    <mergeCell ref="C144:C145"/>
    <mergeCell ref="E144:E145"/>
    <mergeCell ref="F144:F145"/>
    <mergeCell ref="G144:G145"/>
    <mergeCell ref="C122:C123"/>
    <mergeCell ref="F122:F123"/>
    <mergeCell ref="G122:G123"/>
    <mergeCell ref="B132:B133"/>
    <mergeCell ref="B126:B127"/>
    <mergeCell ref="C126:C127"/>
    <mergeCell ref="E126:E127"/>
    <mergeCell ref="F126:F127"/>
    <mergeCell ref="G126:G127"/>
    <mergeCell ref="E112:E113"/>
    <mergeCell ref="B117:B118"/>
    <mergeCell ref="C117:C118"/>
    <mergeCell ref="E117:E118"/>
    <mergeCell ref="F117:F118"/>
    <mergeCell ref="G117:G118"/>
    <mergeCell ref="E104:E105"/>
    <mergeCell ref="G108:G109"/>
    <mergeCell ref="B122:B123"/>
    <mergeCell ref="E122:E123"/>
    <mergeCell ref="B108:B109"/>
    <mergeCell ref="C108:C109"/>
    <mergeCell ref="E108:E109"/>
    <mergeCell ref="F108:F109"/>
    <mergeCell ref="B112:B113"/>
    <mergeCell ref="C112:C113"/>
    <mergeCell ref="E84:E85"/>
    <mergeCell ref="F112:F113"/>
    <mergeCell ref="G112:G113"/>
    <mergeCell ref="B100:B101"/>
    <mergeCell ref="C100:C101"/>
    <mergeCell ref="E100:E101"/>
    <mergeCell ref="F100:F101"/>
    <mergeCell ref="G100:G101"/>
    <mergeCell ref="B104:B105"/>
    <mergeCell ref="C104:C105"/>
    <mergeCell ref="E70:E71"/>
    <mergeCell ref="F104:F105"/>
    <mergeCell ref="G104:G105"/>
    <mergeCell ref="B79:B80"/>
    <mergeCell ref="C79:C80"/>
    <mergeCell ref="E79:E80"/>
    <mergeCell ref="F79:F80"/>
    <mergeCell ref="G79:G80"/>
    <mergeCell ref="B84:B85"/>
    <mergeCell ref="C84:C85"/>
    <mergeCell ref="G59:G60"/>
    <mergeCell ref="F84:F85"/>
    <mergeCell ref="G84:G85"/>
    <mergeCell ref="B65:B66"/>
    <mergeCell ref="C65:C66"/>
    <mergeCell ref="E65:E66"/>
    <mergeCell ref="F65:F66"/>
    <mergeCell ref="G65:G66"/>
    <mergeCell ref="B70:B71"/>
    <mergeCell ref="C70:C71"/>
    <mergeCell ref="G24:G25"/>
    <mergeCell ref="G36:G37"/>
    <mergeCell ref="C36:C37"/>
    <mergeCell ref="F70:F71"/>
    <mergeCell ref="G70:G71"/>
    <mergeCell ref="B54:B55"/>
    <mergeCell ref="C54:C55"/>
    <mergeCell ref="E54:E55"/>
    <mergeCell ref="F54:F55"/>
    <mergeCell ref="G54:G55"/>
    <mergeCell ref="F14:F15"/>
    <mergeCell ref="B36:B37"/>
    <mergeCell ref="B24:B25"/>
    <mergeCell ref="C24:C25"/>
    <mergeCell ref="E24:E25"/>
    <mergeCell ref="F24:F25"/>
    <mergeCell ref="B59:B60"/>
    <mergeCell ref="C59:C60"/>
    <mergeCell ref="E59:E60"/>
    <mergeCell ref="F59:F60"/>
    <mergeCell ref="E36:E37"/>
    <mergeCell ref="F36:F37"/>
    <mergeCell ref="A1:H1"/>
    <mergeCell ref="A3:H3"/>
    <mergeCell ref="A4:H4"/>
    <mergeCell ref="E6:E7"/>
    <mergeCell ref="A6:A7"/>
    <mergeCell ref="C6:C7"/>
    <mergeCell ref="A2:H2"/>
    <mergeCell ref="B5:G5"/>
    <mergeCell ref="B41:B42"/>
    <mergeCell ref="C41:C42"/>
    <mergeCell ref="E41:E42"/>
    <mergeCell ref="F41:F42"/>
    <mergeCell ref="G41:G42"/>
    <mergeCell ref="E14:E15"/>
    <mergeCell ref="G14:G15"/>
    <mergeCell ref="D6:D7"/>
    <mergeCell ref="G47:G48"/>
    <mergeCell ref="F47:F48"/>
    <mergeCell ref="E47:E48"/>
    <mergeCell ref="C47:C48"/>
    <mergeCell ref="B47:B48"/>
    <mergeCell ref="B6:B7"/>
    <mergeCell ref="F6:F7"/>
    <mergeCell ref="G6:G7"/>
    <mergeCell ref="B14:B15"/>
    <mergeCell ref="C14:C15"/>
  </mergeCells>
  <printOptions horizontalCentered="1"/>
  <pageMargins left="0.3937007874015748" right="0.3937007874015748" top="1.1811023622047245" bottom="0.3937007874015748" header="0.4330708661417323" footer="0.3937007874015748"/>
  <pageSetup fitToHeight="10" fitToWidth="1" horizontalDpi="600" verticalDpi="600" orientation="landscape" paperSize="9" scale="94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4.57421875" style="2" customWidth="1"/>
    <col min="2" max="2" width="52.57421875" style="2" customWidth="1"/>
    <col min="3" max="3" width="12.57421875" style="2" customWidth="1"/>
    <col min="4" max="4" width="20.57421875" style="2" customWidth="1"/>
    <col min="5" max="5" width="15.00390625" style="2" customWidth="1"/>
    <col min="6" max="6" width="17.57421875" style="2" customWidth="1"/>
    <col min="7" max="7" width="20.140625" style="2" customWidth="1"/>
    <col min="8" max="8" width="29.140625" style="2" hidden="1" customWidth="1"/>
    <col min="9" max="10" width="9.140625" style="2" hidden="1" customWidth="1"/>
    <col min="11" max="16384" width="9.140625" style="2" customWidth="1"/>
  </cols>
  <sheetData>
    <row r="1" spans="1:8" ht="15.75">
      <c r="A1" s="161" t="s">
        <v>53</v>
      </c>
      <c r="B1" s="161"/>
      <c r="C1" s="161"/>
      <c r="D1" s="161"/>
      <c r="E1" s="161"/>
      <c r="F1" s="161"/>
      <c r="G1" s="161"/>
      <c r="H1" s="161"/>
    </row>
    <row r="2" spans="1:8" ht="15.75">
      <c r="A2" s="162" t="s">
        <v>54</v>
      </c>
      <c r="B2" s="162"/>
      <c r="C2" s="162"/>
      <c r="D2" s="162"/>
      <c r="E2" s="162"/>
      <c r="F2" s="162"/>
      <c r="G2" s="162"/>
      <c r="H2" s="162"/>
    </row>
    <row r="3" spans="1:8" ht="15.75">
      <c r="A3" s="162" t="s">
        <v>2</v>
      </c>
      <c r="B3" s="162"/>
      <c r="C3" s="162"/>
      <c r="D3" s="162"/>
      <c r="E3" s="162"/>
      <c r="F3" s="162"/>
      <c r="G3" s="162"/>
      <c r="H3" s="162"/>
    </row>
    <row r="4" spans="1:8" ht="15.75">
      <c r="A4" s="162" t="s">
        <v>52</v>
      </c>
      <c r="B4" s="162"/>
      <c r="C4" s="162"/>
      <c r="D4" s="162"/>
      <c r="E4" s="162"/>
      <c r="F4" s="162"/>
      <c r="G4" s="162"/>
      <c r="H4" s="162"/>
    </row>
    <row r="5" spans="1:8" ht="16.5" thickBot="1">
      <c r="A5" s="4" t="s">
        <v>35</v>
      </c>
      <c r="B5" s="152" t="s">
        <v>36</v>
      </c>
      <c r="C5" s="152"/>
      <c r="D5" s="152"/>
      <c r="E5" s="152"/>
      <c r="F5" s="152"/>
      <c r="G5" s="152"/>
      <c r="H5" s="3"/>
    </row>
    <row r="6" spans="1:8" ht="15.75">
      <c r="A6" s="164"/>
      <c r="B6" s="150" t="s">
        <v>1</v>
      </c>
      <c r="C6" s="155" t="s">
        <v>3</v>
      </c>
      <c r="D6" s="155" t="s">
        <v>31</v>
      </c>
      <c r="E6" s="155" t="s">
        <v>32</v>
      </c>
      <c r="F6" s="155" t="s">
        <v>4</v>
      </c>
      <c r="G6" s="168" t="s">
        <v>5</v>
      </c>
      <c r="H6" s="5"/>
    </row>
    <row r="7" spans="1:8" ht="15.75">
      <c r="A7" s="165"/>
      <c r="B7" s="151"/>
      <c r="C7" s="156"/>
      <c r="D7" s="156"/>
      <c r="E7" s="163"/>
      <c r="F7" s="156"/>
      <c r="G7" s="169"/>
      <c r="H7" s="5"/>
    </row>
    <row r="8" spans="1:8" ht="16.5" thickBot="1">
      <c r="A8" s="6"/>
      <c r="B8" s="7">
        <v>1</v>
      </c>
      <c r="C8" s="8">
        <v>2</v>
      </c>
      <c r="D8" s="9">
        <v>3</v>
      </c>
      <c r="E8" s="9">
        <v>4</v>
      </c>
      <c r="F8" s="9">
        <v>5</v>
      </c>
      <c r="G8" s="10">
        <v>6</v>
      </c>
      <c r="H8" s="5"/>
    </row>
    <row r="9" spans="1:9" ht="31.5">
      <c r="A9" s="11"/>
      <c r="B9" s="67" t="s">
        <v>472</v>
      </c>
      <c r="C9" s="28">
        <v>2610</v>
      </c>
      <c r="D9" s="29"/>
      <c r="E9" s="47"/>
      <c r="F9" s="47"/>
      <c r="G9" s="58"/>
      <c r="H9" s="22"/>
      <c r="I9" s="25"/>
    </row>
    <row r="10" spans="1:8" ht="15.75">
      <c r="A10" s="11"/>
      <c r="B10" s="59" t="s">
        <v>55</v>
      </c>
      <c r="C10" s="32"/>
      <c r="D10" s="33"/>
      <c r="E10" s="53"/>
      <c r="F10" s="53"/>
      <c r="G10" s="60"/>
      <c r="H10" s="5"/>
    </row>
    <row r="11" spans="1:8" ht="15.75">
      <c r="A11" s="11"/>
      <c r="B11" s="38" t="s">
        <v>401</v>
      </c>
      <c r="C11" s="32"/>
      <c r="D11" s="33">
        <v>71770.75</v>
      </c>
      <c r="E11" s="53"/>
      <c r="F11" s="53"/>
      <c r="G11" s="60"/>
      <c r="H11" s="5"/>
    </row>
    <row r="12" spans="1:8" ht="15.75">
      <c r="A12" s="11"/>
      <c r="B12" s="153" t="s">
        <v>0</v>
      </c>
      <c r="C12" s="146"/>
      <c r="D12" s="55">
        <f>SUM(D11)</f>
        <v>71770.75</v>
      </c>
      <c r="E12" s="144"/>
      <c r="F12" s="144"/>
      <c r="G12" s="142"/>
      <c r="H12" s="5"/>
    </row>
    <row r="13" spans="1:8" ht="39" thickBot="1">
      <c r="A13" s="11"/>
      <c r="B13" s="154"/>
      <c r="C13" s="147"/>
      <c r="D13" s="81" t="s">
        <v>209</v>
      </c>
      <c r="E13" s="145"/>
      <c r="F13" s="145"/>
      <c r="G13" s="143"/>
      <c r="H13" s="5"/>
    </row>
    <row r="14" spans="1:8" ht="31.5">
      <c r="A14" s="11"/>
      <c r="B14" s="37" t="s">
        <v>402</v>
      </c>
      <c r="C14" s="28">
        <v>2610</v>
      </c>
      <c r="D14" s="29"/>
      <c r="E14" s="47"/>
      <c r="F14" s="47"/>
      <c r="G14" s="58"/>
      <c r="H14" s="5">
        <f>TEXT(D16,I9)</f>
      </c>
    </row>
    <row r="15" spans="1:8" ht="15.75">
      <c r="A15" s="11"/>
      <c r="B15" s="59" t="s">
        <v>56</v>
      </c>
      <c r="C15" s="32"/>
      <c r="D15" s="33"/>
      <c r="E15" s="53"/>
      <c r="F15" s="53"/>
      <c r="G15" s="60"/>
      <c r="H15" s="5"/>
    </row>
    <row r="16" spans="1:8" ht="15.75">
      <c r="A16" s="11"/>
      <c r="B16" s="38" t="s">
        <v>57</v>
      </c>
      <c r="C16" s="32"/>
      <c r="D16" s="33">
        <v>95681.52</v>
      </c>
      <c r="E16" s="53"/>
      <c r="F16" s="53"/>
      <c r="G16" s="60"/>
      <c r="H16" s="5"/>
    </row>
    <row r="17" spans="1:8" ht="15.75">
      <c r="A17" s="11"/>
      <c r="B17" s="38" t="s">
        <v>58</v>
      </c>
      <c r="C17" s="32"/>
      <c r="D17" s="33">
        <v>1800</v>
      </c>
      <c r="E17" s="53"/>
      <c r="F17" s="53"/>
      <c r="G17" s="60"/>
      <c r="H17" s="5"/>
    </row>
    <row r="18" spans="1:8" ht="15.75">
      <c r="A18" s="11"/>
      <c r="B18" s="153" t="s">
        <v>0</v>
      </c>
      <c r="C18" s="146"/>
      <c r="D18" s="55">
        <f>SUM(D16:D17)</f>
        <v>97481.52</v>
      </c>
      <c r="E18" s="144"/>
      <c r="F18" s="144"/>
      <c r="G18" s="142"/>
      <c r="H18" s="5"/>
    </row>
    <row r="19" spans="1:8" ht="39" thickBot="1">
      <c r="A19" s="11"/>
      <c r="B19" s="154"/>
      <c r="C19" s="147"/>
      <c r="D19" s="81" t="s">
        <v>210</v>
      </c>
      <c r="E19" s="145"/>
      <c r="F19" s="145"/>
      <c r="G19" s="143"/>
      <c r="H19" s="5"/>
    </row>
    <row r="20" spans="1:8" ht="31.5">
      <c r="A20" s="11"/>
      <c r="B20" s="37" t="s">
        <v>403</v>
      </c>
      <c r="C20" s="28">
        <v>2610</v>
      </c>
      <c r="D20" s="29"/>
      <c r="E20" s="47"/>
      <c r="F20" s="47"/>
      <c r="G20" s="58"/>
      <c r="H20" s="5"/>
    </row>
    <row r="21" spans="1:8" ht="15.75">
      <c r="A21" s="11"/>
      <c r="B21" s="59" t="s">
        <v>59</v>
      </c>
      <c r="C21" s="32"/>
      <c r="D21" s="33"/>
      <c r="E21" s="53"/>
      <c r="F21" s="53"/>
      <c r="G21" s="60"/>
      <c r="H21" s="5"/>
    </row>
    <row r="22" spans="1:8" ht="15.75">
      <c r="A22" s="11"/>
      <c r="B22" s="38" t="s">
        <v>60</v>
      </c>
      <c r="C22" s="32"/>
      <c r="D22" s="33">
        <v>68911.28</v>
      </c>
      <c r="E22" s="53"/>
      <c r="F22" s="53"/>
      <c r="G22" s="60"/>
      <c r="H22" s="5"/>
    </row>
    <row r="23" spans="1:8" ht="15.75">
      <c r="A23" s="11"/>
      <c r="B23" s="153" t="s">
        <v>0</v>
      </c>
      <c r="C23" s="146"/>
      <c r="D23" s="55">
        <f>SUM(D20:D22)</f>
        <v>68911.28</v>
      </c>
      <c r="E23" s="144"/>
      <c r="F23" s="144"/>
      <c r="G23" s="142"/>
      <c r="H23" s="5"/>
    </row>
    <row r="24" spans="1:8" ht="39" thickBot="1">
      <c r="A24" s="11"/>
      <c r="B24" s="154"/>
      <c r="C24" s="147"/>
      <c r="D24" s="81" t="s">
        <v>211</v>
      </c>
      <c r="E24" s="145"/>
      <c r="F24" s="145"/>
      <c r="G24" s="143"/>
      <c r="H24" s="5"/>
    </row>
    <row r="25" spans="1:8" ht="31.5">
      <c r="A25" s="11"/>
      <c r="B25" s="37" t="s">
        <v>471</v>
      </c>
      <c r="C25" s="28">
        <v>2610</v>
      </c>
      <c r="D25" s="29"/>
      <c r="E25" s="30"/>
      <c r="F25" s="30"/>
      <c r="G25" s="58"/>
      <c r="H25" s="5"/>
    </row>
    <row r="26" spans="1:8" ht="15.75">
      <c r="A26" s="11"/>
      <c r="B26" s="59" t="s">
        <v>10</v>
      </c>
      <c r="C26" s="32"/>
      <c r="D26" s="33"/>
      <c r="E26" s="34"/>
      <c r="F26" s="34"/>
      <c r="G26" s="60"/>
      <c r="H26" s="5"/>
    </row>
    <row r="27" spans="1:8" ht="15.75">
      <c r="A27" s="11"/>
      <c r="B27" s="38" t="s">
        <v>42</v>
      </c>
      <c r="C27" s="32"/>
      <c r="D27" s="33">
        <v>36614.76</v>
      </c>
      <c r="E27" s="34"/>
      <c r="F27" s="34"/>
      <c r="G27" s="60"/>
      <c r="H27" s="5"/>
    </row>
    <row r="28" spans="1:8" ht="15.75">
      <c r="A28" s="11"/>
      <c r="B28" s="153" t="s">
        <v>0</v>
      </c>
      <c r="C28" s="146"/>
      <c r="D28" s="55">
        <f>D27</f>
        <v>36614.76</v>
      </c>
      <c r="E28" s="144"/>
      <c r="F28" s="144"/>
      <c r="G28" s="142"/>
      <c r="H28" s="5"/>
    </row>
    <row r="29" spans="1:8" ht="39" thickBot="1">
      <c r="A29" s="11"/>
      <c r="B29" s="154"/>
      <c r="C29" s="147"/>
      <c r="D29" s="81" t="s">
        <v>212</v>
      </c>
      <c r="E29" s="145"/>
      <c r="F29" s="145"/>
      <c r="G29" s="143"/>
      <c r="H29" s="5"/>
    </row>
    <row r="30" spans="1:8" ht="31.5">
      <c r="A30" s="11"/>
      <c r="B30" s="90" t="s">
        <v>404</v>
      </c>
      <c r="C30" s="28">
        <v>2610</v>
      </c>
      <c r="D30" s="63"/>
      <c r="E30" s="47"/>
      <c r="F30" s="47"/>
      <c r="G30" s="58"/>
      <c r="H30" s="5"/>
    </row>
    <row r="31" spans="1:8" ht="15.75">
      <c r="A31" s="11"/>
      <c r="B31" s="68" t="s">
        <v>61</v>
      </c>
      <c r="C31" s="32"/>
      <c r="D31" s="33"/>
      <c r="E31" s="53"/>
      <c r="F31" s="53"/>
      <c r="G31" s="60"/>
      <c r="H31" s="5"/>
    </row>
    <row r="32" spans="1:8" ht="15.75">
      <c r="A32" s="11"/>
      <c r="B32" s="69" t="s">
        <v>62</v>
      </c>
      <c r="C32" s="32"/>
      <c r="D32" s="33">
        <v>87621.17</v>
      </c>
      <c r="E32" s="53"/>
      <c r="F32" s="53"/>
      <c r="G32" s="60"/>
      <c r="H32" s="5"/>
    </row>
    <row r="33" spans="1:8" ht="15.75">
      <c r="A33" s="11"/>
      <c r="B33" s="153" t="s">
        <v>0</v>
      </c>
      <c r="C33" s="146"/>
      <c r="D33" s="55">
        <f>SUM(D32)</f>
        <v>87621.17</v>
      </c>
      <c r="E33" s="144"/>
      <c r="F33" s="144"/>
      <c r="G33" s="142"/>
      <c r="H33" s="5"/>
    </row>
    <row r="34" spans="1:8" ht="39" thickBot="1">
      <c r="A34" s="11"/>
      <c r="B34" s="154"/>
      <c r="C34" s="147"/>
      <c r="D34" s="81" t="s">
        <v>213</v>
      </c>
      <c r="E34" s="145"/>
      <c r="F34" s="145"/>
      <c r="G34" s="143"/>
      <c r="H34" s="5"/>
    </row>
    <row r="35" spans="1:8" ht="63">
      <c r="A35" s="11"/>
      <c r="B35" s="37" t="s">
        <v>411</v>
      </c>
      <c r="C35" s="28">
        <v>2610</v>
      </c>
      <c r="D35" s="29"/>
      <c r="E35" s="47"/>
      <c r="F35" s="47"/>
      <c r="G35" s="58"/>
      <c r="H35" s="5"/>
    </row>
    <row r="36" spans="1:8" ht="15.75">
      <c r="A36" s="11"/>
      <c r="B36" s="59" t="s">
        <v>63</v>
      </c>
      <c r="C36" s="32"/>
      <c r="D36" s="33"/>
      <c r="E36" s="53"/>
      <c r="F36" s="53"/>
      <c r="G36" s="60"/>
      <c r="H36" s="5"/>
    </row>
    <row r="37" spans="1:8" ht="15.75">
      <c r="A37" s="11"/>
      <c r="B37" s="38" t="s">
        <v>64</v>
      </c>
      <c r="C37" s="32"/>
      <c r="D37" s="33">
        <v>15.84</v>
      </c>
      <c r="E37" s="53"/>
      <c r="F37" s="53"/>
      <c r="G37" s="60"/>
      <c r="H37" s="5"/>
    </row>
    <row r="38" spans="1:8" ht="15.75">
      <c r="A38" s="11"/>
      <c r="B38" s="59" t="s">
        <v>65</v>
      </c>
      <c r="C38" s="32"/>
      <c r="D38" s="33"/>
      <c r="E38" s="53"/>
      <c r="F38" s="53"/>
      <c r="G38" s="60"/>
      <c r="H38" s="5"/>
    </row>
    <row r="39" spans="1:8" ht="15.75">
      <c r="A39" s="11"/>
      <c r="B39" s="38" t="s">
        <v>66</v>
      </c>
      <c r="C39" s="32"/>
      <c r="D39" s="33">
        <v>52617.06</v>
      </c>
      <c r="E39" s="53"/>
      <c r="F39" s="53"/>
      <c r="G39" s="60"/>
      <c r="H39" s="5"/>
    </row>
    <row r="40" spans="1:8" ht="15.75">
      <c r="A40" s="11"/>
      <c r="B40" s="59" t="s">
        <v>67</v>
      </c>
      <c r="C40" s="32"/>
      <c r="D40" s="33"/>
      <c r="E40" s="53"/>
      <c r="F40" s="53"/>
      <c r="G40" s="60"/>
      <c r="H40" s="5"/>
    </row>
    <row r="41" spans="1:8" ht="15.75">
      <c r="A41" s="11"/>
      <c r="B41" s="59" t="s">
        <v>68</v>
      </c>
      <c r="C41" s="32"/>
      <c r="D41" s="33"/>
      <c r="E41" s="53"/>
      <c r="F41" s="53"/>
      <c r="G41" s="60"/>
      <c r="H41" s="5"/>
    </row>
    <row r="42" spans="1:8" ht="15.75">
      <c r="A42" s="11"/>
      <c r="B42" s="38" t="s">
        <v>69</v>
      </c>
      <c r="C42" s="32"/>
      <c r="D42" s="33">
        <v>14.78</v>
      </c>
      <c r="E42" s="53"/>
      <c r="F42" s="53"/>
      <c r="G42" s="60"/>
      <c r="H42" s="5"/>
    </row>
    <row r="43" spans="1:8" ht="15.75">
      <c r="A43" s="11"/>
      <c r="B43" s="59" t="s">
        <v>142</v>
      </c>
      <c r="C43" s="32"/>
      <c r="D43" s="33"/>
      <c r="E43" s="53"/>
      <c r="F43" s="53"/>
      <c r="G43" s="60"/>
      <c r="H43" s="5"/>
    </row>
    <row r="44" spans="1:8" ht="15.75">
      <c r="A44" s="11"/>
      <c r="B44" s="38" t="s">
        <v>143</v>
      </c>
      <c r="C44" s="32"/>
      <c r="D44" s="33">
        <v>3077.35</v>
      </c>
      <c r="E44" s="53"/>
      <c r="F44" s="53"/>
      <c r="G44" s="60"/>
      <c r="H44" s="5"/>
    </row>
    <row r="45" spans="1:8" ht="15.75">
      <c r="A45" s="11"/>
      <c r="B45" s="153" t="s">
        <v>0</v>
      </c>
      <c r="C45" s="146"/>
      <c r="D45" s="55">
        <f>SUM(D37:D44)</f>
        <v>55725.02999999999</v>
      </c>
      <c r="E45" s="144"/>
      <c r="F45" s="144"/>
      <c r="G45" s="142"/>
      <c r="H45" s="5"/>
    </row>
    <row r="46" spans="1:8" ht="39" thickBot="1">
      <c r="A46" s="11"/>
      <c r="B46" s="154"/>
      <c r="C46" s="147"/>
      <c r="D46" s="81" t="s">
        <v>214</v>
      </c>
      <c r="E46" s="145"/>
      <c r="F46" s="145"/>
      <c r="G46" s="143"/>
      <c r="H46" s="5"/>
    </row>
    <row r="47" spans="1:8" ht="31.5">
      <c r="A47" s="11"/>
      <c r="B47" s="37" t="s">
        <v>469</v>
      </c>
      <c r="C47" s="28">
        <v>2610</v>
      </c>
      <c r="D47" s="29"/>
      <c r="E47" s="30"/>
      <c r="F47" s="47"/>
      <c r="G47" s="58"/>
      <c r="H47" s="5"/>
    </row>
    <row r="48" spans="1:8" ht="15.75">
      <c r="A48" s="11"/>
      <c r="B48" s="59" t="s">
        <v>70</v>
      </c>
      <c r="C48" s="32"/>
      <c r="D48" s="33"/>
      <c r="E48" s="34"/>
      <c r="F48" s="53"/>
      <c r="G48" s="60"/>
      <c r="H48" s="5"/>
    </row>
    <row r="49" spans="1:8" ht="15.75">
      <c r="A49" s="11"/>
      <c r="B49" s="38" t="s">
        <v>71</v>
      </c>
      <c r="C49" s="32"/>
      <c r="D49" s="33">
        <v>174386.1</v>
      </c>
      <c r="E49" s="34"/>
      <c r="F49" s="53"/>
      <c r="G49" s="60"/>
      <c r="H49" s="5"/>
    </row>
    <row r="50" spans="1:8" ht="15.75">
      <c r="A50" s="11"/>
      <c r="B50" s="59" t="s">
        <v>145</v>
      </c>
      <c r="C50" s="32"/>
      <c r="D50" s="33"/>
      <c r="E50" s="34"/>
      <c r="F50" s="53"/>
      <c r="G50" s="60"/>
      <c r="H50" s="5"/>
    </row>
    <row r="51" spans="1:8" ht="15.75">
      <c r="A51" s="11"/>
      <c r="B51" s="38" t="s">
        <v>146</v>
      </c>
      <c r="C51" s="32"/>
      <c r="D51" s="33">
        <v>14335.3</v>
      </c>
      <c r="E51" s="34"/>
      <c r="F51" s="53"/>
      <c r="G51" s="60"/>
      <c r="H51" s="5"/>
    </row>
    <row r="52" spans="1:8" ht="15.75">
      <c r="A52" s="11"/>
      <c r="B52" s="59" t="s">
        <v>72</v>
      </c>
      <c r="C52" s="32"/>
      <c r="D52" s="33"/>
      <c r="E52" s="34"/>
      <c r="F52" s="53"/>
      <c r="G52" s="60"/>
      <c r="H52" s="5"/>
    </row>
    <row r="53" spans="1:8" ht="15.75">
      <c r="A53" s="11"/>
      <c r="B53" s="59" t="s">
        <v>480</v>
      </c>
      <c r="C53" s="32"/>
      <c r="D53" s="33"/>
      <c r="E53" s="34"/>
      <c r="F53" s="53"/>
      <c r="G53" s="60"/>
      <c r="H53" s="5"/>
    </row>
    <row r="54" spans="1:8" ht="15.75">
      <c r="A54" s="11"/>
      <c r="B54" s="38" t="s">
        <v>481</v>
      </c>
      <c r="C54" s="32"/>
      <c r="D54" s="33">
        <v>8109.9</v>
      </c>
      <c r="E54" s="34"/>
      <c r="F54" s="53"/>
      <c r="G54" s="60"/>
      <c r="H54" s="5"/>
    </row>
    <row r="55" spans="1:8" ht="15.75">
      <c r="A55" s="11"/>
      <c r="B55" s="153" t="s">
        <v>0</v>
      </c>
      <c r="C55" s="146"/>
      <c r="D55" s="55">
        <f>SUM(D47:D54)</f>
        <v>196831.3</v>
      </c>
      <c r="E55" s="144"/>
      <c r="F55" s="144"/>
      <c r="G55" s="142"/>
      <c r="H55" s="5"/>
    </row>
    <row r="56" spans="1:8" ht="39" thickBot="1">
      <c r="A56" s="11"/>
      <c r="B56" s="154"/>
      <c r="C56" s="147"/>
      <c r="D56" s="81" t="s">
        <v>215</v>
      </c>
      <c r="E56" s="145"/>
      <c r="F56" s="145"/>
      <c r="G56" s="143"/>
      <c r="H56" s="5"/>
    </row>
    <row r="57" spans="1:8" ht="47.25">
      <c r="A57" s="11"/>
      <c r="B57" s="27" t="s">
        <v>470</v>
      </c>
      <c r="C57" s="28">
        <v>2610</v>
      </c>
      <c r="D57" s="29"/>
      <c r="E57" s="47"/>
      <c r="F57" s="47"/>
      <c r="G57" s="58"/>
      <c r="H57" s="5"/>
    </row>
    <row r="58" spans="1:8" ht="15.75">
      <c r="A58" s="11"/>
      <c r="B58" s="59" t="s">
        <v>147</v>
      </c>
      <c r="C58" s="32"/>
      <c r="D58" s="33"/>
      <c r="E58" s="53"/>
      <c r="F58" s="53"/>
      <c r="G58" s="60"/>
      <c r="H58" s="5"/>
    </row>
    <row r="59" spans="1:8" ht="15.75">
      <c r="A59" s="11"/>
      <c r="B59" s="38" t="s">
        <v>148</v>
      </c>
      <c r="C59" s="32"/>
      <c r="D59" s="33">
        <v>4431.46</v>
      </c>
      <c r="E59" s="53"/>
      <c r="F59" s="53"/>
      <c r="G59" s="60"/>
      <c r="H59" s="5"/>
    </row>
    <row r="60" spans="1:8" ht="15.75">
      <c r="A60" s="11"/>
      <c r="B60" s="59" t="s">
        <v>73</v>
      </c>
      <c r="C60" s="32"/>
      <c r="D60" s="33"/>
      <c r="E60" s="53"/>
      <c r="F60" s="53"/>
      <c r="G60" s="60"/>
      <c r="H60" s="5"/>
    </row>
    <row r="61" spans="1:8" ht="15.75">
      <c r="A61" s="11"/>
      <c r="B61" s="38" t="s">
        <v>74</v>
      </c>
      <c r="C61" s="32"/>
      <c r="D61" s="33">
        <v>7038.06</v>
      </c>
      <c r="E61" s="53"/>
      <c r="F61" s="53"/>
      <c r="G61" s="60"/>
      <c r="H61" s="5"/>
    </row>
    <row r="62" spans="1:8" ht="15.75">
      <c r="A62" s="11"/>
      <c r="B62" s="59" t="s">
        <v>75</v>
      </c>
      <c r="C62" s="32"/>
      <c r="D62" s="33"/>
      <c r="E62" s="53"/>
      <c r="F62" s="53"/>
      <c r="G62" s="60"/>
      <c r="H62" s="5"/>
    </row>
    <row r="63" spans="1:8" ht="15.75">
      <c r="A63" s="11"/>
      <c r="B63" s="38" t="s">
        <v>76</v>
      </c>
      <c r="C63" s="32"/>
      <c r="D63" s="33">
        <v>19238.58</v>
      </c>
      <c r="E63" s="53"/>
      <c r="F63" s="53"/>
      <c r="G63" s="60"/>
      <c r="H63" s="5"/>
    </row>
    <row r="64" spans="1:8" ht="15.75">
      <c r="A64" s="11"/>
      <c r="B64" s="52" t="s">
        <v>77</v>
      </c>
      <c r="C64" s="32"/>
      <c r="D64" s="33"/>
      <c r="E64" s="53"/>
      <c r="F64" s="53"/>
      <c r="G64" s="60"/>
      <c r="H64" s="5"/>
    </row>
    <row r="65" spans="1:8" ht="15.75">
      <c r="A65" s="11"/>
      <c r="B65" s="59" t="s">
        <v>78</v>
      </c>
      <c r="C65" s="32"/>
      <c r="D65" s="33"/>
      <c r="E65" s="53"/>
      <c r="F65" s="53"/>
      <c r="G65" s="60"/>
      <c r="H65" s="5"/>
    </row>
    <row r="66" spans="1:8" ht="15.75">
      <c r="A66" s="11"/>
      <c r="B66" s="38" t="s">
        <v>79</v>
      </c>
      <c r="C66" s="32"/>
      <c r="D66" s="33">
        <v>3981.65</v>
      </c>
      <c r="E66" s="53"/>
      <c r="F66" s="53"/>
      <c r="G66" s="60"/>
      <c r="H66" s="5"/>
    </row>
    <row r="67" spans="1:8" ht="15.75">
      <c r="A67" s="11"/>
      <c r="B67" s="153" t="s">
        <v>0</v>
      </c>
      <c r="C67" s="146"/>
      <c r="D67" s="55">
        <f>SUM(D59:D66)</f>
        <v>34689.75</v>
      </c>
      <c r="E67" s="144"/>
      <c r="F67" s="144"/>
      <c r="G67" s="142"/>
      <c r="H67" s="5"/>
    </row>
    <row r="68" spans="1:8" ht="51.75" thickBot="1">
      <c r="A68" s="11"/>
      <c r="B68" s="154"/>
      <c r="C68" s="147"/>
      <c r="D68" s="81" t="s">
        <v>216</v>
      </c>
      <c r="E68" s="145"/>
      <c r="F68" s="145"/>
      <c r="G68" s="143"/>
      <c r="H68" s="5"/>
    </row>
    <row r="69" spans="1:8" ht="31.5">
      <c r="A69" s="11"/>
      <c r="B69" s="37" t="s">
        <v>395</v>
      </c>
      <c r="C69" s="28">
        <v>2610</v>
      </c>
      <c r="D69" s="29"/>
      <c r="E69" s="47"/>
      <c r="F69" s="47"/>
      <c r="G69" s="58"/>
      <c r="H69" s="5"/>
    </row>
    <row r="70" spans="1:8" ht="15.75">
      <c r="A70" s="11"/>
      <c r="B70" s="59" t="s">
        <v>80</v>
      </c>
      <c r="C70" s="32"/>
      <c r="D70" s="33"/>
      <c r="E70" s="53"/>
      <c r="F70" s="53"/>
      <c r="G70" s="60"/>
      <c r="H70" s="5"/>
    </row>
    <row r="71" spans="1:8" ht="15.75">
      <c r="A71" s="11"/>
      <c r="B71" s="38" t="s">
        <v>81</v>
      </c>
      <c r="C71" s="32"/>
      <c r="D71" s="33">
        <v>8580</v>
      </c>
      <c r="E71" s="53"/>
      <c r="F71" s="53"/>
      <c r="G71" s="60"/>
      <c r="H71" s="5"/>
    </row>
    <row r="72" spans="1:8" ht="15.75">
      <c r="A72" s="11"/>
      <c r="B72" s="153" t="s">
        <v>0</v>
      </c>
      <c r="C72" s="146"/>
      <c r="D72" s="55">
        <f>SUM(D71)</f>
        <v>8580</v>
      </c>
      <c r="E72" s="144"/>
      <c r="F72" s="144"/>
      <c r="G72" s="142"/>
      <c r="H72" s="5"/>
    </row>
    <row r="73" spans="1:8" ht="39" thickBot="1">
      <c r="A73" s="11"/>
      <c r="B73" s="154"/>
      <c r="C73" s="147"/>
      <c r="D73" s="81" t="s">
        <v>217</v>
      </c>
      <c r="E73" s="145"/>
      <c r="F73" s="145"/>
      <c r="G73" s="143"/>
      <c r="H73" s="5"/>
    </row>
    <row r="74" spans="1:8" ht="31.5">
      <c r="A74" s="11"/>
      <c r="B74" s="37" t="s">
        <v>396</v>
      </c>
      <c r="C74" s="28">
        <v>2610</v>
      </c>
      <c r="D74" s="29"/>
      <c r="E74" s="47"/>
      <c r="F74" s="47"/>
      <c r="G74" s="58"/>
      <c r="H74" s="5"/>
    </row>
    <row r="75" spans="1:8" ht="15.75">
      <c r="A75" s="11"/>
      <c r="B75" s="59" t="s">
        <v>82</v>
      </c>
      <c r="C75" s="32"/>
      <c r="D75" s="33"/>
      <c r="E75" s="53"/>
      <c r="F75" s="53"/>
      <c r="G75" s="60"/>
      <c r="H75" s="5"/>
    </row>
    <row r="76" spans="1:8" ht="15.75">
      <c r="A76" s="11"/>
      <c r="B76" s="38" t="s">
        <v>83</v>
      </c>
      <c r="C76" s="32"/>
      <c r="D76" s="33">
        <v>77304.06</v>
      </c>
      <c r="E76" s="53"/>
      <c r="F76" s="53"/>
      <c r="G76" s="60"/>
      <c r="H76" s="5"/>
    </row>
    <row r="77" spans="1:8" ht="15.75">
      <c r="A77" s="11"/>
      <c r="B77" s="153" t="s">
        <v>0</v>
      </c>
      <c r="C77" s="146"/>
      <c r="D77" s="55">
        <f>SUM(D76)</f>
        <v>77304.06</v>
      </c>
      <c r="E77" s="144"/>
      <c r="F77" s="144"/>
      <c r="G77" s="142"/>
      <c r="H77" s="5"/>
    </row>
    <row r="78" spans="1:8" ht="39" thickBot="1">
      <c r="A78" s="11"/>
      <c r="B78" s="154"/>
      <c r="C78" s="147"/>
      <c r="D78" s="81" t="s">
        <v>218</v>
      </c>
      <c r="E78" s="145"/>
      <c r="F78" s="145"/>
      <c r="G78" s="143"/>
      <c r="H78" s="5"/>
    </row>
    <row r="79" spans="1:8" ht="31.5">
      <c r="A79" s="11"/>
      <c r="B79" s="37" t="s">
        <v>397</v>
      </c>
      <c r="C79" s="28">
        <v>2610</v>
      </c>
      <c r="D79" s="29"/>
      <c r="E79" s="47"/>
      <c r="F79" s="47"/>
      <c r="G79" s="58"/>
      <c r="H79" s="5"/>
    </row>
    <row r="80" spans="1:8" ht="15.75">
      <c r="A80" s="11"/>
      <c r="B80" s="59" t="s">
        <v>84</v>
      </c>
      <c r="C80" s="32"/>
      <c r="D80" s="33"/>
      <c r="E80" s="53"/>
      <c r="F80" s="53"/>
      <c r="G80" s="60"/>
      <c r="H80" s="5"/>
    </row>
    <row r="81" spans="1:8" ht="15.75">
      <c r="A81" s="11"/>
      <c r="B81" s="38" t="s">
        <v>85</v>
      </c>
      <c r="C81" s="32"/>
      <c r="D81" s="33">
        <v>5465.2</v>
      </c>
      <c r="E81" s="53"/>
      <c r="F81" s="53"/>
      <c r="G81" s="60"/>
      <c r="H81" s="5"/>
    </row>
    <row r="82" spans="1:8" ht="15.75">
      <c r="A82" s="11"/>
      <c r="B82" s="59" t="s">
        <v>86</v>
      </c>
      <c r="C82" s="32"/>
      <c r="D82" s="33"/>
      <c r="E82" s="53"/>
      <c r="F82" s="53"/>
      <c r="G82" s="60"/>
      <c r="H82" s="5"/>
    </row>
    <row r="83" spans="1:8" ht="15.75">
      <c r="A83" s="11"/>
      <c r="B83" s="38" t="s">
        <v>87</v>
      </c>
      <c r="C83" s="32"/>
      <c r="D83" s="33">
        <v>81202.2</v>
      </c>
      <c r="E83" s="53"/>
      <c r="F83" s="53"/>
      <c r="G83" s="60"/>
      <c r="H83" s="5"/>
    </row>
    <row r="84" spans="1:8" ht="15.75">
      <c r="A84" s="11"/>
      <c r="B84" s="153" t="s">
        <v>0</v>
      </c>
      <c r="C84" s="146"/>
      <c r="D84" s="55">
        <f>SUM(D81:D83)</f>
        <v>86667.4</v>
      </c>
      <c r="E84" s="144"/>
      <c r="F84" s="144"/>
      <c r="G84" s="142"/>
      <c r="H84" s="5"/>
    </row>
    <row r="85" spans="1:8" ht="39" thickBot="1">
      <c r="A85" s="11"/>
      <c r="B85" s="154"/>
      <c r="C85" s="147"/>
      <c r="D85" s="81" t="s">
        <v>219</v>
      </c>
      <c r="E85" s="145"/>
      <c r="F85" s="145"/>
      <c r="G85" s="143"/>
      <c r="H85" s="5"/>
    </row>
    <row r="86" spans="1:8" ht="47.25">
      <c r="A86" s="11"/>
      <c r="B86" s="37" t="s">
        <v>398</v>
      </c>
      <c r="C86" s="46">
        <v>2610</v>
      </c>
      <c r="D86" s="29"/>
      <c r="E86" s="47"/>
      <c r="F86" s="47"/>
      <c r="G86" s="58"/>
      <c r="H86" s="5"/>
    </row>
    <row r="87" spans="1:8" ht="15.75">
      <c r="A87" s="11"/>
      <c r="B87" s="59" t="s">
        <v>88</v>
      </c>
      <c r="C87" s="51"/>
      <c r="D87" s="33"/>
      <c r="E87" s="53"/>
      <c r="F87" s="53"/>
      <c r="G87" s="60"/>
      <c r="H87" s="5"/>
    </row>
    <row r="88" spans="1:8" ht="15.75">
      <c r="A88" s="11"/>
      <c r="B88" s="38" t="s">
        <v>89</v>
      </c>
      <c r="C88" s="32"/>
      <c r="D88" s="33">
        <v>9360</v>
      </c>
      <c r="E88" s="53"/>
      <c r="F88" s="53"/>
      <c r="G88" s="60"/>
      <c r="H88" s="5"/>
    </row>
    <row r="89" spans="1:8" ht="15.75">
      <c r="A89" s="11"/>
      <c r="B89" s="52" t="s">
        <v>90</v>
      </c>
      <c r="C89" s="32"/>
      <c r="D89" s="33"/>
      <c r="E89" s="53"/>
      <c r="F89" s="53"/>
      <c r="G89" s="60"/>
      <c r="H89" s="5"/>
    </row>
    <row r="90" spans="1:8" ht="15.75">
      <c r="A90" s="11"/>
      <c r="B90" s="36" t="s">
        <v>91</v>
      </c>
      <c r="C90" s="32"/>
      <c r="D90" s="33">
        <v>6120</v>
      </c>
      <c r="E90" s="53"/>
      <c r="F90" s="53"/>
      <c r="G90" s="60"/>
      <c r="H90" s="5"/>
    </row>
    <row r="91" spans="1:8" ht="15.75">
      <c r="A91" s="11"/>
      <c r="B91" s="52" t="s">
        <v>92</v>
      </c>
      <c r="C91" s="32"/>
      <c r="D91" s="33"/>
      <c r="E91" s="53"/>
      <c r="F91" s="53"/>
      <c r="G91" s="60"/>
      <c r="H91" s="5"/>
    </row>
    <row r="92" spans="1:8" ht="15.75">
      <c r="A92" s="11"/>
      <c r="B92" s="36" t="s">
        <v>93</v>
      </c>
      <c r="C92" s="32"/>
      <c r="D92" s="33">
        <v>8640</v>
      </c>
      <c r="E92" s="53"/>
      <c r="F92" s="53"/>
      <c r="G92" s="60"/>
      <c r="H92" s="5"/>
    </row>
    <row r="93" spans="1:8" ht="15.75">
      <c r="A93" s="11"/>
      <c r="B93" s="52" t="s">
        <v>94</v>
      </c>
      <c r="C93" s="32"/>
      <c r="D93" s="33"/>
      <c r="E93" s="53"/>
      <c r="F93" s="53"/>
      <c r="G93" s="60"/>
      <c r="H93" s="5"/>
    </row>
    <row r="94" spans="1:8" ht="15.75">
      <c r="A94" s="11"/>
      <c r="B94" s="36" t="s">
        <v>95</v>
      </c>
      <c r="C94" s="32"/>
      <c r="D94" s="33">
        <v>12960</v>
      </c>
      <c r="E94" s="53"/>
      <c r="F94" s="53"/>
      <c r="G94" s="60"/>
      <c r="H94" s="5"/>
    </row>
    <row r="95" spans="1:8" ht="31.5">
      <c r="A95" s="11"/>
      <c r="B95" s="52" t="s">
        <v>96</v>
      </c>
      <c r="C95" s="32"/>
      <c r="D95" s="33"/>
      <c r="E95" s="53"/>
      <c r="F95" s="53"/>
      <c r="G95" s="60"/>
      <c r="H95" s="5"/>
    </row>
    <row r="96" spans="1:8" ht="15.75">
      <c r="A96" s="11"/>
      <c r="B96" s="52" t="s">
        <v>97</v>
      </c>
      <c r="C96" s="32"/>
      <c r="D96" s="33"/>
      <c r="E96" s="53"/>
      <c r="F96" s="53"/>
      <c r="G96" s="60"/>
      <c r="H96" s="5"/>
    </row>
    <row r="97" spans="1:8" ht="15.75">
      <c r="A97" s="11"/>
      <c r="B97" s="36" t="s">
        <v>98</v>
      </c>
      <c r="C97" s="32"/>
      <c r="D97" s="33">
        <v>12384</v>
      </c>
      <c r="E97" s="53"/>
      <c r="F97" s="53"/>
      <c r="G97" s="60"/>
      <c r="H97" s="5"/>
    </row>
    <row r="98" spans="1:8" ht="15.75">
      <c r="A98" s="11"/>
      <c r="B98" s="153" t="s">
        <v>0</v>
      </c>
      <c r="C98" s="146"/>
      <c r="D98" s="55">
        <f>SUM(D88:D97)</f>
        <v>49464</v>
      </c>
      <c r="E98" s="144"/>
      <c r="F98" s="144"/>
      <c r="G98" s="142"/>
      <c r="H98" s="5"/>
    </row>
    <row r="99" spans="1:8" ht="51.75" thickBot="1">
      <c r="A99" s="11"/>
      <c r="B99" s="154"/>
      <c r="C99" s="147"/>
      <c r="D99" s="81" t="s">
        <v>220</v>
      </c>
      <c r="E99" s="145"/>
      <c r="F99" s="145"/>
      <c r="G99" s="143"/>
      <c r="H99" s="5"/>
    </row>
    <row r="100" spans="1:8" ht="31.5">
      <c r="A100" s="11"/>
      <c r="B100" s="27" t="s">
        <v>399</v>
      </c>
      <c r="C100" s="46">
        <v>2610</v>
      </c>
      <c r="D100" s="29"/>
      <c r="E100" s="47"/>
      <c r="F100" s="47"/>
      <c r="G100" s="58"/>
      <c r="H100" s="5"/>
    </row>
    <row r="101" spans="1:8" ht="15.75">
      <c r="A101" s="11"/>
      <c r="B101" s="52" t="s">
        <v>150</v>
      </c>
      <c r="C101" s="51"/>
      <c r="D101" s="33"/>
      <c r="E101" s="53"/>
      <c r="F101" s="53"/>
      <c r="G101" s="60"/>
      <c r="H101" s="5"/>
    </row>
    <row r="102" spans="1:8" ht="15.75">
      <c r="A102" s="11"/>
      <c r="B102" s="36" t="s">
        <v>151</v>
      </c>
      <c r="C102" s="32"/>
      <c r="D102" s="33">
        <v>480</v>
      </c>
      <c r="E102" s="53"/>
      <c r="F102" s="53"/>
      <c r="G102" s="60"/>
      <c r="H102" s="5"/>
    </row>
    <row r="103" spans="1:8" ht="15.75">
      <c r="A103" s="11"/>
      <c r="B103" s="153" t="s">
        <v>0</v>
      </c>
      <c r="C103" s="146"/>
      <c r="D103" s="55">
        <f>SUM(D100:D102)</f>
        <v>480</v>
      </c>
      <c r="E103" s="144"/>
      <c r="F103" s="144"/>
      <c r="G103" s="142"/>
      <c r="H103" s="5"/>
    </row>
    <row r="104" spans="1:8" ht="26.25" thickBot="1">
      <c r="A104" s="11"/>
      <c r="B104" s="154"/>
      <c r="C104" s="147"/>
      <c r="D104" s="81" t="s">
        <v>221</v>
      </c>
      <c r="E104" s="145"/>
      <c r="F104" s="145"/>
      <c r="G104" s="143"/>
      <c r="H104" s="5"/>
    </row>
    <row r="105" spans="1:8" ht="47.25">
      <c r="A105" s="11"/>
      <c r="B105" s="27" t="s">
        <v>400</v>
      </c>
      <c r="C105" s="46">
        <v>2610</v>
      </c>
      <c r="D105" s="29"/>
      <c r="E105" s="47"/>
      <c r="F105" s="47"/>
      <c r="G105" s="58"/>
      <c r="H105" s="5"/>
    </row>
    <row r="106" spans="1:8" ht="15.75">
      <c r="A106" s="11"/>
      <c r="B106" s="52" t="s">
        <v>99</v>
      </c>
      <c r="C106" s="51"/>
      <c r="D106" s="33"/>
      <c r="E106" s="53"/>
      <c r="F106" s="53"/>
      <c r="G106" s="60"/>
      <c r="H106" s="5"/>
    </row>
    <row r="107" spans="1:8" ht="15.75">
      <c r="A107" s="11"/>
      <c r="B107" s="36" t="s">
        <v>100</v>
      </c>
      <c r="C107" s="32"/>
      <c r="D107" s="33">
        <v>27254.56</v>
      </c>
      <c r="E107" s="53"/>
      <c r="F107" s="53"/>
      <c r="G107" s="60"/>
      <c r="H107" s="5"/>
    </row>
    <row r="108" spans="1:8" ht="15.75">
      <c r="A108" s="11"/>
      <c r="B108" s="153" t="s">
        <v>0</v>
      </c>
      <c r="C108" s="146"/>
      <c r="D108" s="55">
        <f>SUM(D107)</f>
        <v>27254.56</v>
      </c>
      <c r="E108" s="144"/>
      <c r="F108" s="144"/>
      <c r="G108" s="142"/>
      <c r="H108" s="5"/>
    </row>
    <row r="109" spans="1:8" ht="39" thickBot="1">
      <c r="A109" s="11"/>
      <c r="B109" s="154"/>
      <c r="C109" s="147"/>
      <c r="D109" s="81" t="s">
        <v>222</v>
      </c>
      <c r="E109" s="145"/>
      <c r="F109" s="145"/>
      <c r="G109" s="143"/>
      <c r="H109" s="5"/>
    </row>
    <row r="110" spans="1:8" ht="31.5">
      <c r="A110" s="11"/>
      <c r="B110" s="27" t="s">
        <v>407</v>
      </c>
      <c r="C110" s="28">
        <v>2610</v>
      </c>
      <c r="D110" s="29"/>
      <c r="E110" s="47"/>
      <c r="F110" s="47"/>
      <c r="G110" s="58"/>
      <c r="H110" s="5"/>
    </row>
    <row r="111" spans="1:8" ht="15.75">
      <c r="A111" s="11"/>
      <c r="B111" s="59" t="s">
        <v>101</v>
      </c>
      <c r="C111" s="32"/>
      <c r="D111" s="33"/>
      <c r="E111" s="53"/>
      <c r="F111" s="53"/>
      <c r="G111" s="60"/>
      <c r="H111" s="5"/>
    </row>
    <row r="112" spans="1:8" ht="15.75">
      <c r="A112" s="11"/>
      <c r="B112" s="38" t="s">
        <v>408</v>
      </c>
      <c r="C112" s="32"/>
      <c r="D112" s="33">
        <v>76620.84</v>
      </c>
      <c r="E112" s="53"/>
      <c r="F112" s="53"/>
      <c r="G112" s="60"/>
      <c r="H112" s="5"/>
    </row>
    <row r="113" spans="1:8" ht="15.75">
      <c r="A113" s="11"/>
      <c r="B113" s="153" t="s">
        <v>0</v>
      </c>
      <c r="C113" s="146"/>
      <c r="D113" s="55">
        <f>SUM(D112)</f>
        <v>76620.84</v>
      </c>
      <c r="E113" s="144"/>
      <c r="F113" s="144"/>
      <c r="G113" s="142"/>
      <c r="H113" s="5"/>
    </row>
    <row r="114" spans="1:8" ht="39" thickBot="1">
      <c r="A114" s="11"/>
      <c r="B114" s="154"/>
      <c r="C114" s="147"/>
      <c r="D114" s="81" t="s">
        <v>223</v>
      </c>
      <c r="E114" s="145"/>
      <c r="F114" s="145"/>
      <c r="G114" s="143"/>
      <c r="H114" s="5"/>
    </row>
    <row r="115" spans="1:8" ht="31.5">
      <c r="A115" s="11"/>
      <c r="B115" s="37" t="s">
        <v>409</v>
      </c>
      <c r="C115" s="28">
        <v>2610</v>
      </c>
      <c r="D115" s="29"/>
      <c r="E115" s="47"/>
      <c r="F115" s="47"/>
      <c r="G115" s="58"/>
      <c r="H115" s="5"/>
    </row>
    <row r="116" spans="1:8" ht="15.75">
      <c r="A116" s="11"/>
      <c r="B116" s="38" t="s">
        <v>102</v>
      </c>
      <c r="C116" s="32"/>
      <c r="D116" s="33"/>
      <c r="E116" s="53"/>
      <c r="F116" s="53"/>
      <c r="G116" s="60"/>
      <c r="H116" s="5"/>
    </row>
    <row r="117" spans="1:8" ht="15.75">
      <c r="A117" s="11"/>
      <c r="B117" s="38" t="s">
        <v>410</v>
      </c>
      <c r="C117" s="32"/>
      <c r="D117" s="33">
        <v>17727.6</v>
      </c>
      <c r="E117" s="53"/>
      <c r="F117" s="53"/>
      <c r="G117" s="60"/>
      <c r="H117" s="5"/>
    </row>
    <row r="118" spans="1:8" ht="15.75">
      <c r="A118" s="11"/>
      <c r="B118" s="153" t="s">
        <v>0</v>
      </c>
      <c r="C118" s="146"/>
      <c r="D118" s="55">
        <f>SUM(D117)</f>
        <v>17727.6</v>
      </c>
      <c r="E118" s="144"/>
      <c r="F118" s="144"/>
      <c r="G118" s="142"/>
      <c r="H118" s="5"/>
    </row>
    <row r="119" spans="1:8" ht="39" thickBot="1">
      <c r="A119" s="11"/>
      <c r="B119" s="154"/>
      <c r="C119" s="147"/>
      <c r="D119" s="81" t="s">
        <v>224</v>
      </c>
      <c r="E119" s="145"/>
      <c r="F119" s="145"/>
      <c r="G119" s="143"/>
      <c r="H119" s="5"/>
    </row>
    <row r="120" spans="1:8" ht="31.5">
      <c r="A120" s="11"/>
      <c r="B120" s="82" t="s">
        <v>405</v>
      </c>
      <c r="C120" s="28">
        <v>2610</v>
      </c>
      <c r="D120" s="29"/>
      <c r="E120" s="47"/>
      <c r="F120" s="47"/>
      <c r="G120" s="58"/>
      <c r="H120" s="5"/>
    </row>
    <row r="121" spans="1:8" ht="15.75">
      <c r="A121" s="11"/>
      <c r="B121" s="36" t="s">
        <v>103</v>
      </c>
      <c r="C121" s="32"/>
      <c r="D121" s="33"/>
      <c r="E121" s="53"/>
      <c r="F121" s="53"/>
      <c r="G121" s="60"/>
      <c r="H121" s="5"/>
    </row>
    <row r="122" spans="1:8" ht="15.75">
      <c r="A122" s="11"/>
      <c r="B122" s="36" t="s">
        <v>152</v>
      </c>
      <c r="C122" s="32"/>
      <c r="D122" s="33">
        <v>118687.2</v>
      </c>
      <c r="E122" s="53"/>
      <c r="F122" s="53"/>
      <c r="G122" s="60"/>
      <c r="H122" s="5"/>
    </row>
    <row r="123" spans="1:8" ht="15.75">
      <c r="A123" s="11"/>
      <c r="B123" s="153" t="s">
        <v>0</v>
      </c>
      <c r="C123" s="146"/>
      <c r="D123" s="55">
        <f>SUM(D122:D122)</f>
        <v>118687.2</v>
      </c>
      <c r="E123" s="144"/>
      <c r="F123" s="144"/>
      <c r="G123" s="142"/>
      <c r="H123" s="5"/>
    </row>
    <row r="124" spans="1:8" ht="39" thickBot="1">
      <c r="A124" s="11"/>
      <c r="B124" s="154"/>
      <c r="C124" s="147"/>
      <c r="D124" s="81" t="s">
        <v>225</v>
      </c>
      <c r="E124" s="145"/>
      <c r="F124" s="145"/>
      <c r="G124" s="143"/>
      <c r="H124" s="5"/>
    </row>
    <row r="125" spans="1:8" ht="31.5">
      <c r="A125" s="11"/>
      <c r="B125" s="27" t="s">
        <v>457</v>
      </c>
      <c r="C125" s="28">
        <v>2610</v>
      </c>
      <c r="D125" s="63"/>
      <c r="E125" s="30"/>
      <c r="F125" s="47"/>
      <c r="G125" s="58"/>
      <c r="H125" s="5"/>
    </row>
    <row r="126" spans="1:8" ht="31.5">
      <c r="A126" s="11"/>
      <c r="B126" s="52" t="s">
        <v>153</v>
      </c>
      <c r="C126" s="32"/>
      <c r="D126" s="61"/>
      <c r="E126" s="34"/>
      <c r="F126" s="53"/>
      <c r="G126" s="60"/>
      <c r="H126" s="5"/>
    </row>
    <row r="127" spans="1:8" ht="15.75">
      <c r="A127" s="11"/>
      <c r="B127" s="36" t="s">
        <v>406</v>
      </c>
      <c r="C127" s="32"/>
      <c r="D127" s="33">
        <v>125638.8</v>
      </c>
      <c r="E127" s="53"/>
      <c r="F127" s="53"/>
      <c r="G127" s="60"/>
      <c r="H127" s="5"/>
    </row>
    <row r="128" spans="1:8" ht="15.75">
      <c r="A128" s="11"/>
      <c r="B128" s="153" t="s">
        <v>0</v>
      </c>
      <c r="C128" s="146"/>
      <c r="D128" s="55">
        <f>SUM(D127:D127)</f>
        <v>125638.8</v>
      </c>
      <c r="E128" s="144"/>
      <c r="F128" s="144"/>
      <c r="G128" s="142"/>
      <c r="H128" s="5"/>
    </row>
    <row r="129" spans="1:8" ht="51.75" thickBot="1">
      <c r="A129" s="11"/>
      <c r="B129" s="154"/>
      <c r="C129" s="147"/>
      <c r="D129" s="81" t="s">
        <v>226</v>
      </c>
      <c r="E129" s="145"/>
      <c r="F129" s="145"/>
      <c r="G129" s="143"/>
      <c r="H129" s="5"/>
    </row>
    <row r="130" spans="1:8" ht="63">
      <c r="A130" s="11"/>
      <c r="B130" s="37" t="s">
        <v>419</v>
      </c>
      <c r="C130" s="46">
        <v>2610</v>
      </c>
      <c r="D130" s="29"/>
      <c r="E130" s="47"/>
      <c r="F130" s="47"/>
      <c r="G130" s="58"/>
      <c r="H130" s="5"/>
    </row>
    <row r="131" spans="1:8" ht="31.5">
      <c r="A131" s="11"/>
      <c r="B131" s="59" t="s">
        <v>104</v>
      </c>
      <c r="C131" s="32"/>
      <c r="D131" s="33"/>
      <c r="E131" s="53"/>
      <c r="F131" s="53"/>
      <c r="G131" s="60"/>
      <c r="H131" s="5"/>
    </row>
    <row r="132" spans="1:8" ht="15.75">
      <c r="A132" s="11"/>
      <c r="B132" s="59" t="s">
        <v>418</v>
      </c>
      <c r="C132" s="32"/>
      <c r="D132" s="33">
        <v>19037.76</v>
      </c>
      <c r="E132" s="53"/>
      <c r="F132" s="53"/>
      <c r="G132" s="60"/>
      <c r="H132" s="5"/>
    </row>
    <row r="133" spans="1:8" ht="15.75">
      <c r="A133" s="11"/>
      <c r="B133" s="59" t="s">
        <v>105</v>
      </c>
      <c r="C133" s="32"/>
      <c r="D133" s="33">
        <v>20003.04</v>
      </c>
      <c r="E133" s="53"/>
      <c r="F133" s="53"/>
      <c r="G133" s="60"/>
      <c r="H133" s="5"/>
    </row>
    <row r="134" spans="1:8" ht="15.75">
      <c r="A134" s="11"/>
      <c r="B134" s="59" t="s">
        <v>417</v>
      </c>
      <c r="C134" s="32"/>
      <c r="D134" s="33">
        <v>10015.68</v>
      </c>
      <c r="E134" s="53"/>
      <c r="F134" s="53"/>
      <c r="G134" s="60"/>
      <c r="H134" s="5"/>
    </row>
    <row r="135" spans="1:8" ht="15.75">
      <c r="A135" s="11"/>
      <c r="B135" s="59" t="s">
        <v>154</v>
      </c>
      <c r="C135" s="54"/>
      <c r="D135" s="62">
        <v>5760</v>
      </c>
      <c r="E135" s="56"/>
      <c r="F135" s="56"/>
      <c r="G135" s="57"/>
      <c r="H135" s="5"/>
    </row>
    <row r="136" spans="1:8" ht="15.75">
      <c r="A136" s="11"/>
      <c r="B136" s="59" t="s">
        <v>155</v>
      </c>
      <c r="C136" s="54"/>
      <c r="D136" s="62">
        <v>12000</v>
      </c>
      <c r="E136" s="56"/>
      <c r="F136" s="56"/>
      <c r="G136" s="57"/>
      <c r="H136" s="5"/>
    </row>
    <row r="137" spans="1:8" ht="15.75">
      <c r="A137" s="11"/>
      <c r="B137" s="59" t="s">
        <v>156</v>
      </c>
      <c r="C137" s="54"/>
      <c r="D137" s="62">
        <v>2800</v>
      </c>
      <c r="E137" s="56"/>
      <c r="F137" s="56"/>
      <c r="G137" s="57"/>
      <c r="H137" s="5"/>
    </row>
    <row r="138" spans="1:8" ht="15.75">
      <c r="A138" s="11"/>
      <c r="B138" s="153" t="s">
        <v>0</v>
      </c>
      <c r="C138" s="146"/>
      <c r="D138" s="55">
        <f>SUM(D132:D137)</f>
        <v>69616.48000000001</v>
      </c>
      <c r="E138" s="144"/>
      <c r="F138" s="144"/>
      <c r="G138" s="142"/>
      <c r="H138" s="5"/>
    </row>
    <row r="139" spans="1:8" ht="39" thickBot="1">
      <c r="A139" s="11"/>
      <c r="B139" s="154"/>
      <c r="C139" s="147"/>
      <c r="D139" s="81" t="s">
        <v>227</v>
      </c>
      <c r="E139" s="145"/>
      <c r="F139" s="145"/>
      <c r="G139" s="143"/>
      <c r="H139" s="5"/>
    </row>
    <row r="140" spans="1:8" ht="47.25">
      <c r="A140" s="11"/>
      <c r="B140" s="37" t="s">
        <v>414</v>
      </c>
      <c r="C140" s="28">
        <v>2610</v>
      </c>
      <c r="D140" s="29"/>
      <c r="E140" s="47"/>
      <c r="F140" s="47"/>
      <c r="G140" s="58"/>
      <c r="H140" s="5"/>
    </row>
    <row r="141" spans="1:8" ht="15.75">
      <c r="A141" s="11"/>
      <c r="B141" s="38" t="s">
        <v>157</v>
      </c>
      <c r="C141" s="32"/>
      <c r="D141" s="33">
        <v>16137.98</v>
      </c>
      <c r="E141" s="53"/>
      <c r="F141" s="53"/>
      <c r="G141" s="60"/>
      <c r="H141" s="5"/>
    </row>
    <row r="142" spans="1:8" ht="15.75">
      <c r="A142" s="11"/>
      <c r="B142" s="153" t="s">
        <v>0</v>
      </c>
      <c r="C142" s="146"/>
      <c r="D142" s="55">
        <f>SUM(D141)</f>
        <v>16137.98</v>
      </c>
      <c r="E142" s="144"/>
      <c r="F142" s="144"/>
      <c r="G142" s="142"/>
      <c r="H142" s="5"/>
    </row>
    <row r="143" spans="1:8" ht="39" thickBot="1">
      <c r="A143" s="11"/>
      <c r="B143" s="154"/>
      <c r="C143" s="147"/>
      <c r="D143" s="81" t="s">
        <v>228</v>
      </c>
      <c r="E143" s="145"/>
      <c r="F143" s="145"/>
      <c r="G143" s="143"/>
      <c r="H143" s="5"/>
    </row>
    <row r="144" spans="1:8" ht="47.25">
      <c r="A144" s="11"/>
      <c r="B144" s="27" t="s">
        <v>394</v>
      </c>
      <c r="C144" s="28">
        <v>2610</v>
      </c>
      <c r="D144" s="29"/>
      <c r="E144" s="47"/>
      <c r="F144" s="47"/>
      <c r="G144" s="58"/>
      <c r="H144" s="5"/>
    </row>
    <row r="145" spans="1:8" ht="15.75">
      <c r="A145" s="11"/>
      <c r="B145" s="52" t="s">
        <v>106</v>
      </c>
      <c r="C145" s="32"/>
      <c r="D145" s="33"/>
      <c r="E145" s="53"/>
      <c r="F145" s="53"/>
      <c r="G145" s="60"/>
      <c r="H145" s="5"/>
    </row>
    <row r="146" spans="1:8" ht="15.75">
      <c r="A146" s="11"/>
      <c r="B146" s="52" t="s">
        <v>393</v>
      </c>
      <c r="C146" s="32"/>
      <c r="D146" s="33">
        <v>27216</v>
      </c>
      <c r="E146" s="53"/>
      <c r="F146" s="53"/>
      <c r="G146" s="60"/>
      <c r="H146" s="5"/>
    </row>
    <row r="147" spans="1:8" ht="15.75">
      <c r="A147" s="11"/>
      <c r="B147" s="153" t="s">
        <v>0</v>
      </c>
      <c r="C147" s="146"/>
      <c r="D147" s="55">
        <f>SUM(D146)</f>
        <v>27216</v>
      </c>
      <c r="E147" s="144"/>
      <c r="F147" s="144"/>
      <c r="G147" s="142"/>
      <c r="H147" s="5"/>
    </row>
    <row r="148" spans="1:8" ht="39" thickBot="1">
      <c r="A148" s="11"/>
      <c r="B148" s="154"/>
      <c r="C148" s="147"/>
      <c r="D148" s="81" t="s">
        <v>229</v>
      </c>
      <c r="E148" s="145"/>
      <c r="F148" s="145"/>
      <c r="G148" s="143"/>
      <c r="H148" s="5"/>
    </row>
    <row r="149" spans="1:8" ht="47.25">
      <c r="A149" s="11"/>
      <c r="B149" s="37" t="s">
        <v>392</v>
      </c>
      <c r="C149" s="28">
        <v>2610</v>
      </c>
      <c r="D149" s="29"/>
      <c r="E149" s="47"/>
      <c r="F149" s="47"/>
      <c r="G149" s="58"/>
      <c r="H149" s="5"/>
    </row>
    <row r="150" spans="1:8" ht="15.75">
      <c r="A150" s="11"/>
      <c r="B150" s="59" t="s">
        <v>107</v>
      </c>
      <c r="C150" s="32"/>
      <c r="D150" s="33"/>
      <c r="E150" s="53"/>
      <c r="F150" s="53"/>
      <c r="G150" s="60"/>
      <c r="H150" s="5"/>
    </row>
    <row r="151" spans="1:8" ht="15.75">
      <c r="A151" s="11"/>
      <c r="B151" s="38" t="s">
        <v>108</v>
      </c>
      <c r="C151" s="32"/>
      <c r="D151" s="33">
        <v>66908.6</v>
      </c>
      <c r="E151" s="53"/>
      <c r="F151" s="53"/>
      <c r="G151" s="60"/>
      <c r="H151" s="5"/>
    </row>
    <row r="152" spans="1:8" ht="15.75">
      <c r="A152" s="11"/>
      <c r="B152" s="59" t="s">
        <v>109</v>
      </c>
      <c r="C152" s="32"/>
      <c r="D152" s="33"/>
      <c r="E152" s="53"/>
      <c r="F152" s="53"/>
      <c r="G152" s="60"/>
      <c r="H152" s="5"/>
    </row>
    <row r="153" spans="1:8" ht="15.75">
      <c r="A153" s="11"/>
      <c r="B153" s="38" t="s">
        <v>110</v>
      </c>
      <c r="C153" s="32"/>
      <c r="D153" s="33">
        <v>86300.5</v>
      </c>
      <c r="E153" s="53"/>
      <c r="F153" s="53"/>
      <c r="G153" s="60"/>
      <c r="H153" s="5"/>
    </row>
    <row r="154" spans="1:8" ht="15.75">
      <c r="A154" s="11"/>
      <c r="B154" s="153" t="s">
        <v>0</v>
      </c>
      <c r="C154" s="146"/>
      <c r="D154" s="55">
        <f>SUM(D151:D153)</f>
        <v>153209.1</v>
      </c>
      <c r="E154" s="144"/>
      <c r="F154" s="144"/>
      <c r="G154" s="142"/>
      <c r="H154" s="5"/>
    </row>
    <row r="155" spans="1:8" ht="39" thickBot="1">
      <c r="A155" s="11"/>
      <c r="B155" s="154"/>
      <c r="C155" s="147"/>
      <c r="D155" s="81" t="s">
        <v>230</v>
      </c>
      <c r="E155" s="145"/>
      <c r="F155" s="145"/>
      <c r="G155" s="143"/>
      <c r="H155" s="5"/>
    </row>
    <row r="156" spans="1:8" ht="63">
      <c r="A156" s="11"/>
      <c r="B156" s="37" t="s">
        <v>456</v>
      </c>
      <c r="C156" s="46">
        <v>2610</v>
      </c>
      <c r="D156" s="29"/>
      <c r="E156" s="47"/>
      <c r="F156" s="47"/>
      <c r="G156" s="58"/>
      <c r="H156" s="5"/>
    </row>
    <row r="157" spans="1:8" ht="78.75">
      <c r="A157" s="11"/>
      <c r="B157" s="59" t="s">
        <v>111</v>
      </c>
      <c r="C157" s="32"/>
      <c r="D157" s="33"/>
      <c r="E157" s="53"/>
      <c r="F157" s="53"/>
      <c r="G157" s="60"/>
      <c r="H157" s="5"/>
    </row>
    <row r="158" spans="1:8" ht="15.75">
      <c r="A158" s="11"/>
      <c r="B158" s="38" t="s">
        <v>112</v>
      </c>
      <c r="C158" s="32"/>
      <c r="D158" s="33">
        <v>23814</v>
      </c>
      <c r="E158" s="53"/>
      <c r="F158" s="53"/>
      <c r="G158" s="60"/>
      <c r="H158" s="5"/>
    </row>
    <row r="159" spans="1:8" ht="15.75">
      <c r="A159" s="11"/>
      <c r="B159" s="153" t="s">
        <v>0</v>
      </c>
      <c r="C159" s="146"/>
      <c r="D159" s="55">
        <f>SUM(D158)</f>
        <v>23814</v>
      </c>
      <c r="E159" s="144"/>
      <c r="F159" s="144"/>
      <c r="G159" s="142"/>
      <c r="H159" s="5"/>
    </row>
    <row r="160" spans="1:8" ht="39" thickBot="1">
      <c r="A160" s="11"/>
      <c r="B160" s="154"/>
      <c r="C160" s="147"/>
      <c r="D160" s="81" t="s">
        <v>231</v>
      </c>
      <c r="E160" s="145"/>
      <c r="F160" s="145"/>
      <c r="G160" s="143"/>
      <c r="H160" s="5"/>
    </row>
    <row r="161" spans="1:8" ht="63">
      <c r="A161" s="11"/>
      <c r="B161" s="37" t="s">
        <v>455</v>
      </c>
      <c r="C161" s="46">
        <v>2610</v>
      </c>
      <c r="D161" s="29"/>
      <c r="E161" s="47"/>
      <c r="F161" s="47"/>
      <c r="G161" s="58"/>
      <c r="H161" s="5"/>
    </row>
    <row r="162" spans="1:8" ht="63">
      <c r="A162" s="11"/>
      <c r="B162" s="59" t="s">
        <v>163</v>
      </c>
      <c r="C162" s="32"/>
      <c r="D162" s="33"/>
      <c r="E162" s="53"/>
      <c r="F162" s="53"/>
      <c r="G162" s="60"/>
      <c r="H162" s="5"/>
    </row>
    <row r="163" spans="1:8" ht="15.75">
      <c r="A163" s="11"/>
      <c r="B163" s="38" t="s">
        <v>113</v>
      </c>
      <c r="C163" s="32"/>
      <c r="D163" s="33">
        <v>25202.36</v>
      </c>
      <c r="E163" s="53"/>
      <c r="F163" s="53"/>
      <c r="G163" s="60"/>
      <c r="H163" s="5"/>
    </row>
    <row r="164" spans="1:8" ht="15.75">
      <c r="A164" s="11"/>
      <c r="B164" s="153" t="s">
        <v>0</v>
      </c>
      <c r="C164" s="146"/>
      <c r="D164" s="55">
        <f>SUM(D163)</f>
        <v>25202.36</v>
      </c>
      <c r="E164" s="144"/>
      <c r="F164" s="144"/>
      <c r="G164" s="142"/>
      <c r="H164" s="5"/>
    </row>
    <row r="165" spans="1:8" ht="39" thickBot="1">
      <c r="A165" s="11"/>
      <c r="B165" s="154"/>
      <c r="C165" s="147"/>
      <c r="D165" s="81" t="s">
        <v>232</v>
      </c>
      <c r="E165" s="145"/>
      <c r="F165" s="145"/>
      <c r="G165" s="143"/>
      <c r="H165" s="5"/>
    </row>
    <row r="166" spans="1:8" ht="63">
      <c r="A166" s="11"/>
      <c r="B166" s="37" t="s">
        <v>430</v>
      </c>
      <c r="C166" s="46">
        <v>2610</v>
      </c>
      <c r="D166" s="29"/>
      <c r="E166" s="47"/>
      <c r="F166" s="47"/>
      <c r="G166" s="58"/>
      <c r="H166" s="5"/>
    </row>
    <row r="167" spans="1:8" ht="15.75">
      <c r="A167" s="11"/>
      <c r="B167" s="59" t="s">
        <v>114</v>
      </c>
      <c r="C167" s="32"/>
      <c r="D167" s="33"/>
      <c r="E167" s="53"/>
      <c r="F167" s="53"/>
      <c r="G167" s="60"/>
      <c r="H167" s="5"/>
    </row>
    <row r="168" spans="1:8" ht="15.75">
      <c r="A168" s="11"/>
      <c r="B168" s="38" t="s">
        <v>115</v>
      </c>
      <c r="C168" s="32"/>
      <c r="D168" s="33">
        <v>3520</v>
      </c>
      <c r="E168" s="53"/>
      <c r="F168" s="53"/>
      <c r="G168" s="60"/>
      <c r="H168" s="5"/>
    </row>
    <row r="169" spans="1:8" ht="31.5">
      <c r="A169" s="11"/>
      <c r="B169" s="59" t="s">
        <v>165</v>
      </c>
      <c r="C169" s="32"/>
      <c r="D169" s="33"/>
      <c r="E169" s="53"/>
      <c r="F169" s="53"/>
      <c r="G169" s="60"/>
      <c r="H169" s="5"/>
    </row>
    <row r="170" spans="1:8" ht="15.75">
      <c r="A170" s="11"/>
      <c r="B170" s="38" t="s">
        <v>164</v>
      </c>
      <c r="C170" s="32"/>
      <c r="D170" s="33">
        <v>4778.4</v>
      </c>
      <c r="E170" s="53"/>
      <c r="F170" s="53"/>
      <c r="G170" s="60"/>
      <c r="H170" s="5"/>
    </row>
    <row r="171" spans="1:8" ht="15.75">
      <c r="A171" s="11"/>
      <c r="B171" s="153" t="s">
        <v>0</v>
      </c>
      <c r="C171" s="146"/>
      <c r="D171" s="55">
        <f>D168+D170</f>
        <v>8298.4</v>
      </c>
      <c r="E171" s="144"/>
      <c r="F171" s="144"/>
      <c r="G171" s="142"/>
      <c r="H171" s="5"/>
    </row>
    <row r="172" spans="1:8" ht="39" thickBot="1">
      <c r="A172" s="11"/>
      <c r="B172" s="154"/>
      <c r="C172" s="147"/>
      <c r="D172" s="81" t="s">
        <v>233</v>
      </c>
      <c r="E172" s="145"/>
      <c r="F172" s="145"/>
      <c r="G172" s="143"/>
      <c r="H172" s="5"/>
    </row>
    <row r="173" spans="1:8" ht="47.25">
      <c r="A173" s="11"/>
      <c r="B173" s="37" t="s">
        <v>429</v>
      </c>
      <c r="C173" s="28">
        <v>2610</v>
      </c>
      <c r="D173" s="29"/>
      <c r="E173" s="47"/>
      <c r="F173" s="47"/>
      <c r="G173" s="58"/>
      <c r="H173" s="5"/>
    </row>
    <row r="174" spans="1:8" ht="15.75">
      <c r="A174" s="11"/>
      <c r="B174" s="59" t="s">
        <v>116</v>
      </c>
      <c r="C174" s="32"/>
      <c r="D174" s="33"/>
      <c r="E174" s="53"/>
      <c r="F174" s="53"/>
      <c r="G174" s="60"/>
      <c r="H174" s="5"/>
    </row>
    <row r="175" spans="1:8" ht="15.75">
      <c r="A175" s="11"/>
      <c r="B175" s="38" t="s">
        <v>117</v>
      </c>
      <c r="C175" s="32"/>
      <c r="D175" s="33">
        <v>1875.07</v>
      </c>
      <c r="E175" s="53"/>
      <c r="F175" s="53"/>
      <c r="G175" s="60"/>
      <c r="H175" s="5"/>
    </row>
    <row r="176" spans="1:8" ht="15.75">
      <c r="A176" s="11"/>
      <c r="B176" s="59" t="s">
        <v>118</v>
      </c>
      <c r="C176" s="32"/>
      <c r="D176" s="33"/>
      <c r="E176" s="53"/>
      <c r="F176" s="53"/>
      <c r="G176" s="60"/>
      <c r="H176" s="5"/>
    </row>
    <row r="177" spans="1:8" ht="15.75">
      <c r="A177" s="11"/>
      <c r="B177" s="38" t="s">
        <v>412</v>
      </c>
      <c r="C177" s="32"/>
      <c r="D177" s="33">
        <v>6335.62</v>
      </c>
      <c r="E177" s="53"/>
      <c r="F177" s="53"/>
      <c r="G177" s="60"/>
      <c r="H177" s="5"/>
    </row>
    <row r="178" spans="1:8" ht="15.75">
      <c r="A178" s="11"/>
      <c r="B178" s="153" t="s">
        <v>0</v>
      </c>
      <c r="C178" s="146"/>
      <c r="D178" s="55">
        <f>SUM(D175:D177)</f>
        <v>8210.69</v>
      </c>
      <c r="E178" s="144"/>
      <c r="F178" s="144"/>
      <c r="G178" s="142"/>
      <c r="H178" s="5"/>
    </row>
    <row r="179" spans="1:8" ht="26.25" thickBot="1">
      <c r="A179" s="11"/>
      <c r="B179" s="154"/>
      <c r="C179" s="147"/>
      <c r="D179" s="81" t="s">
        <v>234</v>
      </c>
      <c r="E179" s="145"/>
      <c r="F179" s="145"/>
      <c r="G179" s="143"/>
      <c r="H179" s="5"/>
    </row>
    <row r="180" spans="1:8" ht="47.25">
      <c r="A180" s="11"/>
      <c r="B180" s="37" t="s">
        <v>431</v>
      </c>
      <c r="C180" s="46">
        <v>2610</v>
      </c>
      <c r="D180" s="47"/>
      <c r="E180" s="47"/>
      <c r="F180" s="47"/>
      <c r="G180" s="58"/>
      <c r="H180" s="5"/>
    </row>
    <row r="181" spans="1:8" ht="31.5">
      <c r="A181" s="11"/>
      <c r="B181" s="59" t="s">
        <v>167</v>
      </c>
      <c r="C181" s="32"/>
      <c r="D181" s="33"/>
      <c r="E181" s="53"/>
      <c r="F181" s="53"/>
      <c r="G181" s="60"/>
      <c r="H181" s="5"/>
    </row>
    <row r="182" spans="1:8" ht="15.75">
      <c r="A182" s="11"/>
      <c r="B182" s="38" t="s">
        <v>415</v>
      </c>
      <c r="C182" s="32"/>
      <c r="D182" s="33">
        <v>17079.12</v>
      </c>
      <c r="E182" s="53"/>
      <c r="F182" s="53"/>
      <c r="G182" s="60"/>
      <c r="H182" s="5"/>
    </row>
    <row r="183" spans="1:8" ht="15.75">
      <c r="A183" s="11"/>
      <c r="B183" s="38" t="s">
        <v>416</v>
      </c>
      <c r="C183" s="32"/>
      <c r="D183" s="33">
        <v>11255.52</v>
      </c>
      <c r="E183" s="53"/>
      <c r="F183" s="53"/>
      <c r="G183" s="60"/>
      <c r="H183" s="5"/>
    </row>
    <row r="184" spans="1:8" ht="15.75">
      <c r="A184" s="11"/>
      <c r="B184" s="153" t="s">
        <v>0</v>
      </c>
      <c r="C184" s="146"/>
      <c r="D184" s="55">
        <f>SUM(D181:D183)</f>
        <v>28334.64</v>
      </c>
      <c r="E184" s="144"/>
      <c r="F184" s="144"/>
      <c r="G184" s="142"/>
      <c r="H184" s="5"/>
    </row>
    <row r="185" spans="1:8" ht="39" thickBot="1">
      <c r="A185" s="11"/>
      <c r="B185" s="154"/>
      <c r="C185" s="147"/>
      <c r="D185" s="81" t="s">
        <v>235</v>
      </c>
      <c r="E185" s="145"/>
      <c r="F185" s="145"/>
      <c r="G185" s="143"/>
      <c r="H185" s="5"/>
    </row>
    <row r="186" spans="1:8" ht="63">
      <c r="A186" s="23"/>
      <c r="B186" s="27" t="s">
        <v>454</v>
      </c>
      <c r="C186" s="46">
        <v>2610</v>
      </c>
      <c r="D186" s="29"/>
      <c r="E186" s="70"/>
      <c r="F186" s="70"/>
      <c r="G186" s="71"/>
      <c r="H186" s="24"/>
    </row>
    <row r="187" spans="1:8" ht="15.75">
      <c r="A187" s="23"/>
      <c r="B187" s="52" t="s">
        <v>119</v>
      </c>
      <c r="C187" s="51"/>
      <c r="D187" s="33"/>
      <c r="E187" s="72"/>
      <c r="F187" s="72"/>
      <c r="G187" s="73"/>
      <c r="H187" s="24"/>
    </row>
    <row r="188" spans="1:8" ht="15.75">
      <c r="A188" s="23"/>
      <c r="B188" s="36" t="s">
        <v>120</v>
      </c>
      <c r="C188" s="32"/>
      <c r="D188" s="91">
        <v>139770</v>
      </c>
      <c r="E188" s="72"/>
      <c r="F188" s="72"/>
      <c r="G188" s="73"/>
      <c r="H188" s="24"/>
    </row>
    <row r="189" spans="1:8" ht="15.75">
      <c r="A189" s="23"/>
      <c r="B189" s="52" t="s">
        <v>121</v>
      </c>
      <c r="C189" s="32"/>
      <c r="D189" s="33"/>
      <c r="E189" s="72"/>
      <c r="F189" s="72"/>
      <c r="G189" s="73"/>
      <c r="H189" s="24"/>
    </row>
    <row r="190" spans="1:8" ht="15.75">
      <c r="A190" s="23"/>
      <c r="B190" s="36" t="s">
        <v>122</v>
      </c>
      <c r="C190" s="32"/>
      <c r="D190" s="33">
        <v>964.64</v>
      </c>
      <c r="E190" s="72"/>
      <c r="F190" s="72"/>
      <c r="G190" s="73"/>
      <c r="H190" s="24"/>
    </row>
    <row r="191" spans="1:8" ht="15.75">
      <c r="A191" s="23"/>
      <c r="B191" s="52" t="s">
        <v>123</v>
      </c>
      <c r="C191" s="32"/>
      <c r="D191" s="33"/>
      <c r="E191" s="72"/>
      <c r="F191" s="72"/>
      <c r="G191" s="73"/>
      <c r="H191" s="24"/>
    </row>
    <row r="192" spans="1:8" ht="15.75">
      <c r="A192" s="23"/>
      <c r="B192" s="36" t="s">
        <v>124</v>
      </c>
      <c r="C192" s="32"/>
      <c r="D192" s="33">
        <v>14388.86</v>
      </c>
      <c r="E192" s="72"/>
      <c r="F192" s="72"/>
      <c r="G192" s="73"/>
      <c r="H192" s="24"/>
    </row>
    <row r="193" spans="1:8" ht="15.75">
      <c r="A193" s="11"/>
      <c r="B193" s="153" t="s">
        <v>0</v>
      </c>
      <c r="C193" s="146"/>
      <c r="D193" s="55">
        <f>SUM(D188:D192)</f>
        <v>155123.5</v>
      </c>
      <c r="E193" s="144"/>
      <c r="F193" s="144"/>
      <c r="G193" s="142"/>
      <c r="H193" s="5"/>
    </row>
    <row r="194" spans="1:8" ht="39" thickBot="1">
      <c r="A194" s="11"/>
      <c r="B194" s="154"/>
      <c r="C194" s="147"/>
      <c r="D194" s="81" t="s">
        <v>473</v>
      </c>
      <c r="E194" s="145"/>
      <c r="F194" s="145"/>
      <c r="G194" s="143"/>
      <c r="H194" s="5"/>
    </row>
    <row r="195" spans="1:8" ht="47.25">
      <c r="A195" s="23"/>
      <c r="B195" s="27" t="s">
        <v>432</v>
      </c>
      <c r="C195" s="28">
        <v>2610</v>
      </c>
      <c r="D195" s="29"/>
      <c r="E195" s="70"/>
      <c r="F195" s="70"/>
      <c r="G195" s="71"/>
      <c r="H195" s="24"/>
    </row>
    <row r="196" spans="1:8" ht="31.5">
      <c r="A196" s="23"/>
      <c r="B196" s="52" t="s">
        <v>125</v>
      </c>
      <c r="C196" s="32"/>
      <c r="D196" s="33"/>
      <c r="E196" s="72"/>
      <c r="F196" s="72"/>
      <c r="G196" s="73"/>
      <c r="H196" s="24"/>
    </row>
    <row r="197" spans="1:8" ht="15.75">
      <c r="A197" s="23"/>
      <c r="B197" s="36" t="s">
        <v>126</v>
      </c>
      <c r="C197" s="32"/>
      <c r="D197" s="33">
        <v>156.48</v>
      </c>
      <c r="E197" s="72"/>
      <c r="F197" s="72"/>
      <c r="G197" s="73"/>
      <c r="H197" s="24"/>
    </row>
    <row r="198" spans="1:8" ht="15.75">
      <c r="A198" s="11"/>
      <c r="B198" s="153" t="s">
        <v>0</v>
      </c>
      <c r="C198" s="146"/>
      <c r="D198" s="55">
        <f>SUM(D197)</f>
        <v>156.48</v>
      </c>
      <c r="E198" s="144"/>
      <c r="F198" s="144"/>
      <c r="G198" s="142"/>
      <c r="H198" s="5"/>
    </row>
    <row r="199" spans="1:8" ht="26.25" thickBot="1">
      <c r="A199" s="11"/>
      <c r="B199" s="154"/>
      <c r="C199" s="147"/>
      <c r="D199" s="81" t="s">
        <v>236</v>
      </c>
      <c r="E199" s="145"/>
      <c r="F199" s="145"/>
      <c r="G199" s="143"/>
      <c r="H199" s="5"/>
    </row>
    <row r="200" spans="1:8" ht="78.75">
      <c r="A200" s="23"/>
      <c r="B200" s="37" t="s">
        <v>449</v>
      </c>
      <c r="C200" s="46">
        <v>2610</v>
      </c>
      <c r="D200" s="29"/>
      <c r="E200" s="70"/>
      <c r="F200" s="70"/>
      <c r="G200" s="71"/>
      <c r="H200" s="24"/>
    </row>
    <row r="201" spans="1:8" ht="47.25">
      <c r="A201" s="23"/>
      <c r="B201" s="59" t="s">
        <v>127</v>
      </c>
      <c r="C201" s="32"/>
      <c r="D201" s="33"/>
      <c r="E201" s="72"/>
      <c r="F201" s="72"/>
      <c r="G201" s="73"/>
      <c r="H201" s="24"/>
    </row>
    <row r="202" spans="1:8" ht="15.75">
      <c r="A202" s="23"/>
      <c r="B202" s="38" t="s">
        <v>168</v>
      </c>
      <c r="C202" s="32"/>
      <c r="D202" s="33">
        <v>40984.42</v>
      </c>
      <c r="E202" s="72"/>
      <c r="F202" s="72"/>
      <c r="G202" s="73"/>
      <c r="H202" s="24"/>
    </row>
    <row r="203" spans="1:8" ht="15.75">
      <c r="A203" s="11"/>
      <c r="B203" s="153" t="s">
        <v>0</v>
      </c>
      <c r="C203" s="146"/>
      <c r="D203" s="55">
        <f>SUM(D202)</f>
        <v>40984.42</v>
      </c>
      <c r="E203" s="144"/>
      <c r="F203" s="144"/>
      <c r="G203" s="142"/>
      <c r="H203" s="5"/>
    </row>
    <row r="204" spans="1:8" ht="39" thickBot="1">
      <c r="A204" s="11"/>
      <c r="B204" s="154"/>
      <c r="C204" s="147"/>
      <c r="D204" s="81" t="s">
        <v>237</v>
      </c>
      <c r="E204" s="145"/>
      <c r="F204" s="145"/>
      <c r="G204" s="143"/>
      <c r="H204" s="5"/>
    </row>
    <row r="205" spans="1:8" ht="31.5">
      <c r="A205" s="23"/>
      <c r="B205" s="37" t="s">
        <v>433</v>
      </c>
      <c r="C205" s="28">
        <v>2610</v>
      </c>
      <c r="D205" s="29"/>
      <c r="E205" s="70"/>
      <c r="F205" s="70"/>
      <c r="G205" s="71"/>
      <c r="H205" s="24"/>
    </row>
    <row r="206" spans="1:8" ht="31.5">
      <c r="A206" s="23"/>
      <c r="B206" s="59" t="s">
        <v>128</v>
      </c>
      <c r="C206" s="32"/>
      <c r="D206" s="33"/>
      <c r="E206" s="72"/>
      <c r="F206" s="72"/>
      <c r="G206" s="73"/>
      <c r="H206" s="24"/>
    </row>
    <row r="207" spans="1:8" ht="15.75">
      <c r="A207" s="23"/>
      <c r="B207" s="38" t="s">
        <v>129</v>
      </c>
      <c r="C207" s="32"/>
      <c r="D207" s="33">
        <v>2352.24</v>
      </c>
      <c r="E207" s="72"/>
      <c r="F207" s="72"/>
      <c r="G207" s="73"/>
      <c r="H207" s="24"/>
    </row>
    <row r="208" spans="1:8" ht="15.75">
      <c r="A208" s="11"/>
      <c r="B208" s="153" t="s">
        <v>0</v>
      </c>
      <c r="C208" s="146"/>
      <c r="D208" s="55">
        <f>SUM(D207)</f>
        <v>2352.24</v>
      </c>
      <c r="E208" s="144"/>
      <c r="F208" s="144"/>
      <c r="G208" s="142"/>
      <c r="H208" s="5"/>
    </row>
    <row r="209" spans="1:8" ht="39" thickBot="1">
      <c r="A209" s="11"/>
      <c r="B209" s="154"/>
      <c r="C209" s="147"/>
      <c r="D209" s="81" t="s">
        <v>238</v>
      </c>
      <c r="E209" s="145"/>
      <c r="F209" s="145"/>
      <c r="G209" s="143"/>
      <c r="H209" s="5"/>
    </row>
    <row r="210" spans="1:8" ht="31.5">
      <c r="A210" s="23"/>
      <c r="B210" s="37" t="s">
        <v>434</v>
      </c>
      <c r="C210" s="28">
        <v>2610</v>
      </c>
      <c r="D210" s="29"/>
      <c r="E210" s="70"/>
      <c r="F210" s="70"/>
      <c r="G210" s="71"/>
      <c r="H210" s="24"/>
    </row>
    <row r="211" spans="1:8" ht="15.75">
      <c r="A211" s="23"/>
      <c r="B211" s="59" t="s">
        <v>130</v>
      </c>
      <c r="C211" s="32"/>
      <c r="D211" s="33"/>
      <c r="E211" s="72"/>
      <c r="F211" s="72"/>
      <c r="G211" s="73"/>
      <c r="H211" s="24"/>
    </row>
    <row r="212" spans="1:8" ht="15.75">
      <c r="A212" s="23"/>
      <c r="B212" s="38" t="s">
        <v>435</v>
      </c>
      <c r="C212" s="32"/>
      <c r="D212" s="33">
        <v>59976.65</v>
      </c>
      <c r="E212" s="72"/>
      <c r="F212" s="72"/>
      <c r="G212" s="73"/>
      <c r="H212" s="24"/>
    </row>
    <row r="213" spans="1:8" ht="15.75">
      <c r="A213" s="11"/>
      <c r="B213" s="153" t="s">
        <v>0</v>
      </c>
      <c r="C213" s="146"/>
      <c r="D213" s="55">
        <f>SUM(D212)</f>
        <v>59976.65</v>
      </c>
      <c r="E213" s="144"/>
      <c r="F213" s="144"/>
      <c r="G213" s="142"/>
      <c r="H213" s="5"/>
    </row>
    <row r="214" spans="1:8" ht="39" thickBot="1">
      <c r="A214" s="11"/>
      <c r="B214" s="154"/>
      <c r="C214" s="147"/>
      <c r="D214" s="81" t="s">
        <v>239</v>
      </c>
      <c r="E214" s="145"/>
      <c r="F214" s="145"/>
      <c r="G214" s="143"/>
      <c r="H214" s="5"/>
    </row>
    <row r="215" spans="1:8" ht="31.5">
      <c r="A215" s="23"/>
      <c r="B215" s="37" t="s">
        <v>436</v>
      </c>
      <c r="C215" s="28">
        <v>2610</v>
      </c>
      <c r="D215" s="29"/>
      <c r="E215" s="70"/>
      <c r="F215" s="70"/>
      <c r="G215" s="71"/>
      <c r="H215" s="24"/>
    </row>
    <row r="216" spans="1:8" ht="15.75">
      <c r="A216" s="23"/>
      <c r="B216" s="38" t="s">
        <v>437</v>
      </c>
      <c r="C216" s="32"/>
      <c r="D216" s="33">
        <v>10930</v>
      </c>
      <c r="E216" s="72"/>
      <c r="F216" s="72"/>
      <c r="G216" s="73"/>
      <c r="H216" s="24"/>
    </row>
    <row r="217" spans="1:8" ht="15.75">
      <c r="A217" s="11"/>
      <c r="B217" s="153" t="s">
        <v>0</v>
      </c>
      <c r="C217" s="146"/>
      <c r="D217" s="55">
        <f>SUM(D216)</f>
        <v>10930</v>
      </c>
      <c r="E217" s="144"/>
      <c r="F217" s="144"/>
      <c r="G217" s="142"/>
      <c r="H217" s="5"/>
    </row>
    <row r="218" spans="1:8" ht="39" thickBot="1">
      <c r="A218" s="11"/>
      <c r="B218" s="154"/>
      <c r="C218" s="147"/>
      <c r="D218" s="81" t="s">
        <v>240</v>
      </c>
      <c r="E218" s="145"/>
      <c r="F218" s="145"/>
      <c r="G218" s="143"/>
      <c r="H218" s="5"/>
    </row>
    <row r="219" spans="1:8" ht="47.25">
      <c r="A219" s="24"/>
      <c r="B219" s="37" t="s">
        <v>438</v>
      </c>
      <c r="C219" s="28">
        <v>2610</v>
      </c>
      <c r="D219" s="29"/>
      <c r="E219" s="70"/>
      <c r="F219" s="70"/>
      <c r="G219" s="71"/>
      <c r="H219" s="24"/>
    </row>
    <row r="220" spans="2:7" ht="31.5">
      <c r="B220" s="38" t="s">
        <v>131</v>
      </c>
      <c r="C220" s="32"/>
      <c r="D220" s="33">
        <v>98238.13</v>
      </c>
      <c r="E220" s="72"/>
      <c r="F220" s="72"/>
      <c r="G220" s="73"/>
    </row>
    <row r="221" spans="1:8" ht="15.75">
      <c r="A221" s="11"/>
      <c r="B221" s="153" t="s">
        <v>0</v>
      </c>
      <c r="C221" s="146"/>
      <c r="D221" s="55">
        <f>SUM(D220)</f>
        <v>98238.13</v>
      </c>
      <c r="E221" s="144"/>
      <c r="F221" s="144"/>
      <c r="G221" s="142"/>
      <c r="H221" s="5"/>
    </row>
    <row r="222" spans="1:8" ht="39" thickBot="1">
      <c r="A222" s="11"/>
      <c r="B222" s="154"/>
      <c r="C222" s="147"/>
      <c r="D222" s="81" t="s">
        <v>242</v>
      </c>
      <c r="E222" s="145"/>
      <c r="F222" s="145"/>
      <c r="G222" s="143"/>
      <c r="H222" s="5"/>
    </row>
    <row r="223" spans="2:7" ht="47.25">
      <c r="B223" s="37" t="s">
        <v>439</v>
      </c>
      <c r="C223" s="28">
        <v>2610</v>
      </c>
      <c r="D223" s="29" t="s">
        <v>241</v>
      </c>
      <c r="E223" s="70"/>
      <c r="F223" s="74"/>
      <c r="G223" s="31"/>
    </row>
    <row r="224" spans="2:7" ht="15.75">
      <c r="B224" s="38" t="s">
        <v>440</v>
      </c>
      <c r="C224" s="32"/>
      <c r="D224" s="33">
        <v>15677.22</v>
      </c>
      <c r="E224" s="72"/>
      <c r="F224" s="64"/>
      <c r="G224" s="35"/>
    </row>
    <row r="225" spans="1:8" ht="15.75">
      <c r="A225" s="11"/>
      <c r="B225" s="153" t="s">
        <v>0</v>
      </c>
      <c r="C225" s="146"/>
      <c r="D225" s="55">
        <f>SUM(D224)</f>
        <v>15677.22</v>
      </c>
      <c r="E225" s="144"/>
      <c r="F225" s="144"/>
      <c r="G225" s="142"/>
      <c r="H225" s="5"/>
    </row>
    <row r="226" spans="1:8" ht="39" thickBot="1">
      <c r="A226" s="11"/>
      <c r="B226" s="154"/>
      <c r="C226" s="147"/>
      <c r="D226" s="81" t="s">
        <v>243</v>
      </c>
      <c r="E226" s="145"/>
      <c r="F226" s="145"/>
      <c r="G226" s="143"/>
      <c r="H226" s="5"/>
    </row>
    <row r="227" spans="2:7" ht="94.5">
      <c r="B227" s="37" t="s">
        <v>441</v>
      </c>
      <c r="C227" s="28">
        <v>2610</v>
      </c>
      <c r="D227" s="29"/>
      <c r="E227" s="30"/>
      <c r="F227" s="74"/>
      <c r="G227" s="31"/>
    </row>
    <row r="228" spans="2:7" ht="15.75">
      <c r="B228" s="38" t="s">
        <v>442</v>
      </c>
      <c r="C228" s="32"/>
      <c r="D228" s="33">
        <v>7685.66</v>
      </c>
      <c r="E228" s="34"/>
      <c r="F228" s="64"/>
      <c r="G228" s="35"/>
    </row>
    <row r="229" spans="2:7" ht="15.75">
      <c r="B229" s="38" t="s">
        <v>443</v>
      </c>
      <c r="C229" s="32"/>
      <c r="D229" s="53">
        <v>42059.85</v>
      </c>
      <c r="E229" s="34"/>
      <c r="F229" s="64"/>
      <c r="G229" s="35"/>
    </row>
    <row r="230" spans="2:7" ht="15.75">
      <c r="B230" s="38" t="s">
        <v>444</v>
      </c>
      <c r="C230" s="32"/>
      <c r="D230" s="53">
        <v>14757.25</v>
      </c>
      <c r="E230" s="53"/>
      <c r="F230" s="64"/>
      <c r="G230" s="35"/>
    </row>
    <row r="231" spans="2:7" ht="15.75">
      <c r="B231" s="38" t="s">
        <v>445</v>
      </c>
      <c r="C231" s="32"/>
      <c r="D231" s="33">
        <v>4296.96</v>
      </c>
      <c r="E231" s="53"/>
      <c r="F231" s="64"/>
      <c r="G231" s="35"/>
    </row>
    <row r="232" spans="2:7" ht="15.75">
      <c r="B232" s="38" t="s">
        <v>446</v>
      </c>
      <c r="C232" s="32"/>
      <c r="D232" s="33">
        <v>7858.07</v>
      </c>
      <c r="E232" s="53"/>
      <c r="F232" s="64"/>
      <c r="G232" s="35"/>
    </row>
    <row r="233" spans="2:7" ht="15.75">
      <c r="B233" s="38" t="s">
        <v>132</v>
      </c>
      <c r="C233" s="32"/>
      <c r="D233" s="33">
        <v>3576.09</v>
      </c>
      <c r="E233" s="53"/>
      <c r="F233" s="64"/>
      <c r="G233" s="35"/>
    </row>
    <row r="234" spans="2:7" ht="15.75">
      <c r="B234" s="38" t="s">
        <v>133</v>
      </c>
      <c r="C234" s="32"/>
      <c r="D234" s="33">
        <v>9415.73</v>
      </c>
      <c r="E234" s="53"/>
      <c r="F234" s="64"/>
      <c r="G234" s="35"/>
    </row>
    <row r="235" spans="1:8" ht="15.75">
      <c r="A235" s="11"/>
      <c r="B235" s="153" t="s">
        <v>0</v>
      </c>
      <c r="C235" s="146"/>
      <c r="D235" s="55">
        <f>SUM(D228:D234)</f>
        <v>89649.61</v>
      </c>
      <c r="E235" s="144"/>
      <c r="F235" s="144"/>
      <c r="G235" s="142"/>
      <c r="H235" s="5"/>
    </row>
    <row r="236" spans="1:8" ht="39" thickBot="1">
      <c r="A236" s="11"/>
      <c r="B236" s="154"/>
      <c r="C236" s="147"/>
      <c r="D236" s="81" t="s">
        <v>244</v>
      </c>
      <c r="E236" s="145"/>
      <c r="F236" s="145"/>
      <c r="G236" s="143"/>
      <c r="H236" s="5"/>
    </row>
    <row r="237" spans="2:7" ht="47.25">
      <c r="B237" s="37" t="s">
        <v>447</v>
      </c>
      <c r="C237" s="28">
        <v>2610</v>
      </c>
      <c r="D237" s="29"/>
      <c r="E237" s="47"/>
      <c r="F237" s="74"/>
      <c r="G237" s="31"/>
    </row>
    <row r="238" spans="2:7" ht="47.25">
      <c r="B238" s="59" t="s">
        <v>134</v>
      </c>
      <c r="C238" s="32"/>
      <c r="D238" s="33"/>
      <c r="E238" s="53"/>
      <c r="F238" s="64"/>
      <c r="G238" s="35"/>
    </row>
    <row r="239" spans="2:7" ht="15.75">
      <c r="B239" s="38" t="s">
        <v>135</v>
      </c>
      <c r="C239" s="32"/>
      <c r="D239" s="33">
        <v>97534.05</v>
      </c>
      <c r="E239" s="53"/>
      <c r="F239" s="64"/>
      <c r="G239" s="35"/>
    </row>
    <row r="240" spans="1:8" ht="15.75">
      <c r="A240" s="11"/>
      <c r="B240" s="153" t="s">
        <v>0</v>
      </c>
      <c r="C240" s="146"/>
      <c r="D240" s="55">
        <f>SUM(D239)</f>
        <v>97534.05</v>
      </c>
      <c r="E240" s="144"/>
      <c r="F240" s="144"/>
      <c r="G240" s="142"/>
      <c r="H240" s="5"/>
    </row>
    <row r="241" spans="1:8" ht="39" thickBot="1">
      <c r="A241" s="11"/>
      <c r="B241" s="154"/>
      <c r="C241" s="147"/>
      <c r="D241" s="81" t="s">
        <v>245</v>
      </c>
      <c r="E241" s="145"/>
      <c r="F241" s="145"/>
      <c r="G241" s="143"/>
      <c r="H241" s="5"/>
    </row>
    <row r="242" spans="2:7" ht="63">
      <c r="B242" s="37" t="s">
        <v>448</v>
      </c>
      <c r="C242" s="28">
        <v>2610</v>
      </c>
      <c r="D242" s="29"/>
      <c r="E242" s="47"/>
      <c r="F242" s="74"/>
      <c r="G242" s="31"/>
    </row>
    <row r="243" spans="2:7" ht="15.75">
      <c r="B243" s="38" t="s">
        <v>136</v>
      </c>
      <c r="C243" s="32"/>
      <c r="D243" s="33">
        <v>75732.72</v>
      </c>
      <c r="E243" s="53"/>
      <c r="F243" s="64"/>
      <c r="G243" s="35"/>
    </row>
    <row r="244" spans="1:8" ht="15.75">
      <c r="A244" s="11"/>
      <c r="B244" s="153" t="s">
        <v>0</v>
      </c>
      <c r="C244" s="146"/>
      <c r="D244" s="55">
        <f>SUM(D243)</f>
        <v>75732.72</v>
      </c>
      <c r="E244" s="144"/>
      <c r="F244" s="144"/>
      <c r="G244" s="142"/>
      <c r="H244" s="5"/>
    </row>
    <row r="245" spans="1:8" ht="39" thickBot="1">
      <c r="A245" s="11"/>
      <c r="B245" s="154"/>
      <c r="C245" s="147"/>
      <c r="D245" s="81" t="s">
        <v>246</v>
      </c>
      <c r="E245" s="145"/>
      <c r="F245" s="145"/>
      <c r="G245" s="143"/>
      <c r="H245" s="5"/>
    </row>
    <row r="246" spans="2:7" ht="47.25">
      <c r="B246" s="37" t="s">
        <v>427</v>
      </c>
      <c r="C246" s="28">
        <v>2610</v>
      </c>
      <c r="D246" s="29"/>
      <c r="E246" s="47"/>
      <c r="F246" s="74"/>
      <c r="G246" s="31"/>
    </row>
    <row r="247" spans="2:7" ht="15.75">
      <c r="B247" s="38" t="s">
        <v>428</v>
      </c>
      <c r="C247" s="32"/>
      <c r="D247" s="33">
        <v>5337.17</v>
      </c>
      <c r="E247" s="65"/>
      <c r="F247" s="64"/>
      <c r="G247" s="35"/>
    </row>
    <row r="248" spans="1:8" ht="15.75">
      <c r="A248" s="11"/>
      <c r="B248" s="153" t="s">
        <v>0</v>
      </c>
      <c r="C248" s="146"/>
      <c r="D248" s="55">
        <f>SUM(D247)</f>
        <v>5337.17</v>
      </c>
      <c r="E248" s="144"/>
      <c r="F248" s="144"/>
      <c r="G248" s="142"/>
      <c r="H248" s="5"/>
    </row>
    <row r="249" spans="1:8" ht="39" thickBot="1">
      <c r="A249" s="11"/>
      <c r="B249" s="154"/>
      <c r="C249" s="147"/>
      <c r="D249" s="81" t="s">
        <v>247</v>
      </c>
      <c r="E249" s="145"/>
      <c r="F249" s="145"/>
      <c r="G249" s="143"/>
      <c r="H249" s="5"/>
    </row>
    <row r="250" spans="2:7" ht="31.5">
      <c r="B250" s="37" t="s">
        <v>426</v>
      </c>
      <c r="C250" s="28">
        <v>2610</v>
      </c>
      <c r="D250" s="47"/>
      <c r="E250" s="75"/>
      <c r="F250" s="74"/>
      <c r="G250" s="31"/>
    </row>
    <row r="251" spans="2:7" ht="15.75">
      <c r="B251" s="59" t="s">
        <v>137</v>
      </c>
      <c r="C251" s="32"/>
      <c r="D251" s="53"/>
      <c r="E251" s="65"/>
      <c r="F251" s="64"/>
      <c r="G251" s="35"/>
    </row>
    <row r="252" spans="2:7" ht="15.75">
      <c r="B252" s="38" t="s">
        <v>138</v>
      </c>
      <c r="C252" s="32"/>
      <c r="D252" s="33">
        <v>7147.73</v>
      </c>
      <c r="E252" s="65"/>
      <c r="F252" s="64"/>
      <c r="G252" s="35"/>
    </row>
    <row r="253" spans="1:8" ht="15.75">
      <c r="A253" s="11"/>
      <c r="B253" s="153" t="s">
        <v>0</v>
      </c>
      <c r="C253" s="146"/>
      <c r="D253" s="55">
        <f>SUM(D252)</f>
        <v>7147.73</v>
      </c>
      <c r="E253" s="144"/>
      <c r="F253" s="144"/>
      <c r="G253" s="142"/>
      <c r="H253" s="5"/>
    </row>
    <row r="254" spans="1:8" ht="26.25" thickBot="1">
      <c r="A254" s="11"/>
      <c r="B254" s="154"/>
      <c r="C254" s="147"/>
      <c r="D254" s="81" t="s">
        <v>248</v>
      </c>
      <c r="E254" s="145"/>
      <c r="F254" s="145"/>
      <c r="G254" s="143"/>
      <c r="H254" s="5"/>
    </row>
    <row r="255" spans="2:7" ht="63">
      <c r="B255" s="37" t="s">
        <v>451</v>
      </c>
      <c r="C255" s="46">
        <v>2610</v>
      </c>
      <c r="D255" s="29"/>
      <c r="E255" s="75"/>
      <c r="F255" s="74"/>
      <c r="G255" s="31"/>
    </row>
    <row r="256" spans="2:7" ht="15.75">
      <c r="B256" s="59" t="s">
        <v>139</v>
      </c>
      <c r="C256" s="51"/>
      <c r="D256" s="33"/>
      <c r="E256" s="65"/>
      <c r="F256" s="64"/>
      <c r="G256" s="35"/>
    </row>
    <row r="257" spans="2:7" ht="15.75">
      <c r="B257" s="38" t="s">
        <v>452</v>
      </c>
      <c r="C257" s="32"/>
      <c r="D257" s="33">
        <v>11241.27</v>
      </c>
      <c r="E257" s="65"/>
      <c r="F257" s="64"/>
      <c r="G257" s="35"/>
    </row>
    <row r="258" spans="1:8" ht="15.75">
      <c r="A258" s="11"/>
      <c r="B258" s="153" t="s">
        <v>0</v>
      </c>
      <c r="C258" s="146"/>
      <c r="D258" s="55">
        <f>SUM(D257)</f>
        <v>11241.27</v>
      </c>
      <c r="E258" s="144"/>
      <c r="F258" s="144"/>
      <c r="G258" s="142"/>
      <c r="H258" s="5"/>
    </row>
    <row r="259" spans="1:8" ht="39" thickBot="1">
      <c r="A259" s="11"/>
      <c r="B259" s="154"/>
      <c r="C259" s="147"/>
      <c r="D259" s="81" t="s">
        <v>249</v>
      </c>
      <c r="E259" s="145"/>
      <c r="F259" s="145"/>
      <c r="G259" s="143"/>
      <c r="H259" s="5"/>
    </row>
    <row r="260" spans="2:7" ht="63">
      <c r="B260" s="37" t="s">
        <v>450</v>
      </c>
      <c r="C260" s="28">
        <v>2610</v>
      </c>
      <c r="D260" s="29"/>
      <c r="E260" s="75"/>
      <c r="F260" s="74"/>
      <c r="G260" s="31"/>
    </row>
    <row r="261" spans="2:7" ht="15.75">
      <c r="B261" s="38" t="s">
        <v>413</v>
      </c>
      <c r="C261" s="32"/>
      <c r="D261" s="33">
        <v>17987.9</v>
      </c>
      <c r="E261" s="65"/>
      <c r="F261" s="64"/>
      <c r="G261" s="35"/>
    </row>
    <row r="262" spans="1:8" ht="15.75">
      <c r="A262" s="11"/>
      <c r="B262" s="153" t="s">
        <v>0</v>
      </c>
      <c r="C262" s="146"/>
      <c r="D262" s="55">
        <f>SUM(D261)</f>
        <v>17987.9</v>
      </c>
      <c r="E262" s="144"/>
      <c r="F262" s="144"/>
      <c r="G262" s="142"/>
      <c r="H262" s="5"/>
    </row>
    <row r="263" spans="1:8" ht="39" thickBot="1">
      <c r="A263" s="11"/>
      <c r="B263" s="154"/>
      <c r="C263" s="147"/>
      <c r="D263" s="81" t="s">
        <v>250</v>
      </c>
      <c r="E263" s="145"/>
      <c r="F263" s="145"/>
      <c r="G263" s="143"/>
      <c r="H263" s="5"/>
    </row>
    <row r="264" spans="2:7" ht="78.75">
      <c r="B264" s="37" t="s">
        <v>424</v>
      </c>
      <c r="C264" s="28">
        <v>2610</v>
      </c>
      <c r="D264" s="29"/>
      <c r="E264" s="75"/>
      <c r="F264" s="74"/>
      <c r="G264" s="31"/>
    </row>
    <row r="265" spans="2:7" ht="15.75">
      <c r="B265" s="59" t="s">
        <v>140</v>
      </c>
      <c r="C265" s="32"/>
      <c r="D265" s="33"/>
      <c r="E265" s="65"/>
      <c r="F265" s="64"/>
      <c r="G265" s="35"/>
    </row>
    <row r="266" spans="2:7" ht="15.75">
      <c r="B266" s="38" t="s">
        <v>423</v>
      </c>
      <c r="C266" s="32"/>
      <c r="D266" s="33">
        <v>2108.16</v>
      </c>
      <c r="E266" s="65"/>
      <c r="F266" s="64"/>
      <c r="G266" s="35"/>
    </row>
    <row r="267" spans="2:7" ht="15.75">
      <c r="B267" s="38" t="s">
        <v>421</v>
      </c>
      <c r="C267" s="32"/>
      <c r="D267" s="33">
        <v>117360.31</v>
      </c>
      <c r="E267" s="65"/>
      <c r="F267" s="64"/>
      <c r="G267" s="35"/>
    </row>
    <row r="268" spans="2:7" ht="15.75">
      <c r="B268" s="38" t="s">
        <v>420</v>
      </c>
      <c r="C268" s="32"/>
      <c r="D268" s="33">
        <v>70458.08</v>
      </c>
      <c r="E268" s="65"/>
      <c r="F268" s="64"/>
      <c r="G268" s="35"/>
    </row>
    <row r="269" spans="1:8" ht="15.75">
      <c r="A269" s="11"/>
      <c r="B269" s="153" t="s">
        <v>0</v>
      </c>
      <c r="C269" s="146"/>
      <c r="D269" s="55">
        <f>SUM(D266:D268)</f>
        <v>189926.55</v>
      </c>
      <c r="E269" s="144"/>
      <c r="F269" s="144"/>
      <c r="G269" s="142"/>
      <c r="H269" s="5"/>
    </row>
    <row r="270" spans="1:8" ht="51.75" thickBot="1">
      <c r="A270" s="11"/>
      <c r="B270" s="154"/>
      <c r="C270" s="147"/>
      <c r="D270" s="81" t="s">
        <v>251</v>
      </c>
      <c r="E270" s="145"/>
      <c r="F270" s="145"/>
      <c r="G270" s="143"/>
      <c r="H270" s="5"/>
    </row>
    <row r="271" spans="2:7" ht="63">
      <c r="B271" s="37" t="s">
        <v>425</v>
      </c>
      <c r="C271" s="28">
        <v>2610</v>
      </c>
      <c r="D271" s="63"/>
      <c r="E271" s="75"/>
      <c r="F271" s="74"/>
      <c r="G271" s="31"/>
    </row>
    <row r="272" spans="2:7" ht="31.5">
      <c r="B272" s="59" t="s">
        <v>169</v>
      </c>
      <c r="C272" s="32"/>
      <c r="D272" s="61"/>
      <c r="E272" s="65"/>
      <c r="F272" s="64"/>
      <c r="G272" s="35"/>
    </row>
    <row r="273" spans="2:7" ht="15.75">
      <c r="B273" s="38" t="s">
        <v>422</v>
      </c>
      <c r="C273" s="32"/>
      <c r="D273" s="33">
        <v>21152.43</v>
      </c>
      <c r="E273" s="65"/>
      <c r="F273" s="64"/>
      <c r="G273" s="35"/>
    </row>
    <row r="274" spans="1:8" ht="15.75">
      <c r="A274" s="11"/>
      <c r="B274" s="153" t="s">
        <v>0</v>
      </c>
      <c r="C274" s="146"/>
      <c r="D274" s="55">
        <f>SUM(D273)</f>
        <v>21152.43</v>
      </c>
      <c r="E274" s="144"/>
      <c r="F274" s="144"/>
      <c r="G274" s="142"/>
      <c r="H274" s="5"/>
    </row>
    <row r="275" spans="1:8" ht="39" thickBot="1">
      <c r="A275" s="11"/>
      <c r="B275" s="154"/>
      <c r="C275" s="147"/>
      <c r="D275" s="81" t="s">
        <v>252</v>
      </c>
      <c r="E275" s="145"/>
      <c r="F275" s="145"/>
      <c r="G275" s="143"/>
      <c r="H275" s="5"/>
    </row>
    <row r="276" spans="2:7" ht="63">
      <c r="B276" s="37" t="s">
        <v>458</v>
      </c>
      <c r="C276" s="28">
        <v>2610</v>
      </c>
      <c r="D276" s="29"/>
      <c r="E276" s="75"/>
      <c r="F276" s="74"/>
      <c r="G276" s="31"/>
    </row>
    <row r="277" spans="2:7" ht="31.5">
      <c r="B277" s="59" t="s">
        <v>141</v>
      </c>
      <c r="C277" s="32"/>
      <c r="D277" s="33"/>
      <c r="E277" s="65"/>
      <c r="F277" s="64"/>
      <c r="G277" s="35"/>
    </row>
    <row r="278" spans="2:7" ht="15.75">
      <c r="B278" s="38" t="s">
        <v>453</v>
      </c>
      <c r="C278" s="32"/>
      <c r="D278" s="33">
        <v>27351.5</v>
      </c>
      <c r="E278" s="65"/>
      <c r="F278" s="64"/>
      <c r="G278" s="35"/>
    </row>
    <row r="279" spans="1:8" ht="15.75">
      <c r="A279" s="11"/>
      <c r="B279" s="153" t="s">
        <v>0</v>
      </c>
      <c r="C279" s="146"/>
      <c r="D279" s="55">
        <f>SUM(D278)</f>
        <v>27351.5</v>
      </c>
      <c r="E279" s="144"/>
      <c r="F279" s="144"/>
      <c r="G279" s="142"/>
      <c r="H279" s="5"/>
    </row>
    <row r="280" spans="1:8" ht="39" thickBot="1">
      <c r="A280" s="11"/>
      <c r="B280" s="154"/>
      <c r="C280" s="147"/>
      <c r="D280" s="81" t="s">
        <v>253</v>
      </c>
      <c r="E280" s="145"/>
      <c r="F280" s="145"/>
      <c r="G280" s="143"/>
      <c r="H280" s="5"/>
    </row>
    <row r="281" spans="2:7" ht="78.75">
      <c r="B281" s="37" t="s">
        <v>459</v>
      </c>
      <c r="C281" s="28">
        <v>2610</v>
      </c>
      <c r="D281" s="29"/>
      <c r="E281" s="30"/>
      <c r="F281" s="74"/>
      <c r="G281" s="31"/>
    </row>
    <row r="282" spans="2:7" ht="15.75">
      <c r="B282" s="59" t="s">
        <v>183</v>
      </c>
      <c r="C282" s="32"/>
      <c r="D282" s="33"/>
      <c r="E282" s="34"/>
      <c r="F282" s="64"/>
      <c r="G282" s="35"/>
    </row>
    <row r="283" spans="2:7" ht="15.75">
      <c r="B283" s="38" t="s">
        <v>184</v>
      </c>
      <c r="C283" s="32"/>
      <c r="D283" s="33">
        <v>1233.4</v>
      </c>
      <c r="E283" s="64"/>
      <c r="F283" s="64"/>
      <c r="G283" s="35"/>
    </row>
    <row r="284" spans="2:7" ht="15.75">
      <c r="B284" s="38" t="s">
        <v>185</v>
      </c>
      <c r="C284" s="32"/>
      <c r="D284" s="33">
        <v>117.5</v>
      </c>
      <c r="E284" s="64"/>
      <c r="F284" s="64"/>
      <c r="G284" s="35"/>
    </row>
    <row r="285" spans="2:7" ht="47.25">
      <c r="B285" s="59" t="s">
        <v>186</v>
      </c>
      <c r="C285" s="32"/>
      <c r="D285" s="33" t="s">
        <v>475</v>
      </c>
      <c r="E285" s="64"/>
      <c r="F285" s="64"/>
      <c r="G285" s="35"/>
    </row>
    <row r="286" spans="2:7" ht="15.75">
      <c r="B286" s="38" t="s">
        <v>187</v>
      </c>
      <c r="C286" s="32"/>
      <c r="D286" s="33">
        <v>1770</v>
      </c>
      <c r="E286" s="64"/>
      <c r="F286" s="64"/>
      <c r="G286" s="35"/>
    </row>
    <row r="287" spans="2:7" ht="15.75">
      <c r="B287" s="38" t="s">
        <v>188</v>
      </c>
      <c r="C287" s="32"/>
      <c r="D287" s="33">
        <v>2160</v>
      </c>
      <c r="E287" s="64"/>
      <c r="F287" s="64"/>
      <c r="G287" s="35"/>
    </row>
    <row r="288" spans="1:8" ht="15.75">
      <c r="A288" s="11"/>
      <c r="B288" s="153" t="s">
        <v>0</v>
      </c>
      <c r="C288" s="146"/>
      <c r="D288" s="55">
        <f>D283+D284+D286+D287</f>
        <v>5280.9</v>
      </c>
      <c r="E288" s="144"/>
      <c r="F288" s="144"/>
      <c r="G288" s="142"/>
      <c r="H288" s="5"/>
    </row>
    <row r="289" spans="1:8" ht="39" thickBot="1">
      <c r="A289" s="11"/>
      <c r="B289" s="154"/>
      <c r="C289" s="147"/>
      <c r="D289" s="81" t="s">
        <v>254</v>
      </c>
      <c r="E289" s="145"/>
      <c r="F289" s="145"/>
      <c r="G289" s="143"/>
      <c r="H289" s="5"/>
    </row>
    <row r="290" spans="1:8" ht="47.25">
      <c r="A290" s="11"/>
      <c r="B290" s="37" t="s">
        <v>482</v>
      </c>
      <c r="C290" s="28">
        <v>2610</v>
      </c>
      <c r="D290" s="29"/>
      <c r="E290" s="75"/>
      <c r="F290" s="74"/>
      <c r="G290" s="31"/>
      <c r="H290" s="5"/>
    </row>
    <row r="291" spans="1:8" ht="31.5">
      <c r="A291" s="11"/>
      <c r="B291" s="59" t="s">
        <v>483</v>
      </c>
      <c r="C291" s="32"/>
      <c r="D291" s="33"/>
      <c r="E291" s="65"/>
      <c r="F291" s="64"/>
      <c r="G291" s="35"/>
      <c r="H291" s="5"/>
    </row>
    <row r="292" spans="1:8" ht="15.75">
      <c r="A292" s="11"/>
      <c r="B292" s="38" t="s">
        <v>484</v>
      </c>
      <c r="C292" s="32"/>
      <c r="D292" s="33">
        <v>69398.4</v>
      </c>
      <c r="E292" s="65"/>
      <c r="F292" s="64"/>
      <c r="G292" s="35"/>
      <c r="H292" s="5"/>
    </row>
    <row r="293" spans="1:8" ht="15.75">
      <c r="A293" s="11"/>
      <c r="B293" s="153" t="s">
        <v>0</v>
      </c>
      <c r="C293" s="146"/>
      <c r="D293" s="55">
        <f>SUM(D292)</f>
        <v>69398.4</v>
      </c>
      <c r="E293" s="144"/>
      <c r="F293" s="144"/>
      <c r="G293" s="142"/>
      <c r="H293" s="5"/>
    </row>
    <row r="294" spans="1:8" ht="39" thickBot="1">
      <c r="A294" s="11"/>
      <c r="B294" s="154"/>
      <c r="C294" s="147"/>
      <c r="D294" s="81" t="s">
        <v>485</v>
      </c>
      <c r="E294" s="145"/>
      <c r="F294" s="145"/>
      <c r="G294" s="143"/>
      <c r="H294" s="5"/>
    </row>
    <row r="295" spans="1:8" ht="15.75">
      <c r="A295" s="11"/>
      <c r="B295" s="137"/>
      <c r="C295" s="138"/>
      <c r="D295" s="139"/>
      <c r="E295" s="6"/>
      <c r="F295" s="6"/>
      <c r="G295" s="6"/>
      <c r="H295" s="5"/>
    </row>
    <row r="296" ht="12.75">
      <c r="D296" s="26"/>
    </row>
    <row r="297" spans="2:7" ht="15.75">
      <c r="B297" s="5"/>
      <c r="C297" s="13" t="s">
        <v>49</v>
      </c>
      <c r="D297" s="85" t="s">
        <v>476</v>
      </c>
      <c r="E297" s="1" t="s">
        <v>50</v>
      </c>
      <c r="F297" s="83" t="s">
        <v>474</v>
      </c>
      <c r="G297" s="5"/>
    </row>
    <row r="298" spans="2:7" ht="15.75">
      <c r="B298" s="5"/>
      <c r="C298" s="13"/>
      <c r="D298" s="85"/>
      <c r="E298" s="1"/>
      <c r="F298" s="83"/>
      <c r="G298" s="5"/>
    </row>
    <row r="299" spans="2:7" ht="15.75">
      <c r="B299" s="5"/>
      <c r="C299" s="13" t="s">
        <v>372</v>
      </c>
      <c r="D299" s="85" t="s">
        <v>486</v>
      </c>
      <c r="E299" s="1" t="s">
        <v>50</v>
      </c>
      <c r="F299" s="83" t="s">
        <v>487</v>
      </c>
      <c r="G299" s="5"/>
    </row>
    <row r="301" spans="2:7" ht="15.75">
      <c r="B301" s="5" t="s">
        <v>375</v>
      </c>
      <c r="C301" s="5"/>
      <c r="D301" s="14"/>
      <c r="E301" s="12" t="s">
        <v>376</v>
      </c>
      <c r="F301" s="5"/>
      <c r="G301" s="76"/>
    </row>
    <row r="302" spans="2:7" ht="15.75">
      <c r="B302" s="5"/>
      <c r="C302" s="5"/>
      <c r="D302" s="1" t="s">
        <v>39</v>
      </c>
      <c r="E302" s="5" t="s">
        <v>41</v>
      </c>
      <c r="F302" s="5"/>
      <c r="G302" s="5"/>
    </row>
    <row r="303" spans="2:7" ht="15.75">
      <c r="B303" s="5"/>
      <c r="C303" s="5"/>
      <c r="D303" s="1"/>
      <c r="E303" s="5"/>
      <c r="F303" s="5"/>
      <c r="G303" s="5"/>
    </row>
    <row r="304" spans="2:7" ht="15.75">
      <c r="B304" s="5" t="s">
        <v>40</v>
      </c>
      <c r="C304" s="5"/>
      <c r="D304" s="14"/>
      <c r="E304" s="15" t="s">
        <v>51</v>
      </c>
      <c r="F304" s="5"/>
      <c r="G304" s="5"/>
    </row>
    <row r="305" spans="2:7" ht="15.75">
      <c r="B305" s="5"/>
      <c r="C305" s="5"/>
      <c r="D305" s="1" t="s">
        <v>39</v>
      </c>
      <c r="E305" s="5" t="s">
        <v>41</v>
      </c>
      <c r="F305" s="5"/>
      <c r="G305" s="5"/>
    </row>
  </sheetData>
  <sheetProtection/>
  <mergeCells count="247">
    <mergeCell ref="B274:B275"/>
    <mergeCell ref="C274:C275"/>
    <mergeCell ref="E274:E275"/>
    <mergeCell ref="F274:F275"/>
    <mergeCell ref="G274:G275"/>
    <mergeCell ref="B262:B263"/>
    <mergeCell ref="C262:C263"/>
    <mergeCell ref="E262:E263"/>
    <mergeCell ref="F262:F263"/>
    <mergeCell ref="G262:G263"/>
    <mergeCell ref="B288:B289"/>
    <mergeCell ref="C288:C289"/>
    <mergeCell ref="E288:E289"/>
    <mergeCell ref="F288:F289"/>
    <mergeCell ref="G288:G289"/>
    <mergeCell ref="B253:B254"/>
    <mergeCell ref="C253:C254"/>
    <mergeCell ref="E253:E254"/>
    <mergeCell ref="F253:F254"/>
    <mergeCell ref="G253:G254"/>
    <mergeCell ref="B279:B280"/>
    <mergeCell ref="C279:C280"/>
    <mergeCell ref="E279:E280"/>
    <mergeCell ref="F279:F280"/>
    <mergeCell ref="G279:G280"/>
    <mergeCell ref="B244:B245"/>
    <mergeCell ref="C244:C245"/>
    <mergeCell ref="E244:E245"/>
    <mergeCell ref="F244:F245"/>
    <mergeCell ref="G244:G245"/>
    <mergeCell ref="B269:B270"/>
    <mergeCell ref="C269:C270"/>
    <mergeCell ref="E269:E270"/>
    <mergeCell ref="F269:F270"/>
    <mergeCell ref="G269:G270"/>
    <mergeCell ref="B235:B236"/>
    <mergeCell ref="C235:C236"/>
    <mergeCell ref="E235:E236"/>
    <mergeCell ref="F235:F236"/>
    <mergeCell ref="G235:G236"/>
    <mergeCell ref="B258:B259"/>
    <mergeCell ref="C258:C259"/>
    <mergeCell ref="E258:E259"/>
    <mergeCell ref="F258:F259"/>
    <mergeCell ref="G258:G259"/>
    <mergeCell ref="B221:B222"/>
    <mergeCell ref="C221:C222"/>
    <mergeCell ref="E221:E222"/>
    <mergeCell ref="F221:F222"/>
    <mergeCell ref="G221:G222"/>
    <mergeCell ref="B248:B249"/>
    <mergeCell ref="C248:C249"/>
    <mergeCell ref="E248:E249"/>
    <mergeCell ref="F248:F249"/>
    <mergeCell ref="G248:G249"/>
    <mergeCell ref="B213:B214"/>
    <mergeCell ref="C213:C214"/>
    <mergeCell ref="E213:E214"/>
    <mergeCell ref="F213:F214"/>
    <mergeCell ref="G213:G214"/>
    <mergeCell ref="B240:B241"/>
    <mergeCell ref="C240:C241"/>
    <mergeCell ref="E240:E241"/>
    <mergeCell ref="F240:F241"/>
    <mergeCell ref="G240:G241"/>
    <mergeCell ref="B203:B204"/>
    <mergeCell ref="C203:C204"/>
    <mergeCell ref="E203:E204"/>
    <mergeCell ref="F203:F204"/>
    <mergeCell ref="G203:G204"/>
    <mergeCell ref="B225:B226"/>
    <mergeCell ref="C225:C226"/>
    <mergeCell ref="E225:E226"/>
    <mergeCell ref="F225:F226"/>
    <mergeCell ref="G225:G226"/>
    <mergeCell ref="B193:B194"/>
    <mergeCell ref="C193:C194"/>
    <mergeCell ref="E193:E194"/>
    <mergeCell ref="F193:F194"/>
    <mergeCell ref="G193:G194"/>
    <mergeCell ref="B217:B218"/>
    <mergeCell ref="C217:C218"/>
    <mergeCell ref="E217:E218"/>
    <mergeCell ref="F217:F218"/>
    <mergeCell ref="G217:G218"/>
    <mergeCell ref="B178:B179"/>
    <mergeCell ref="C178:C179"/>
    <mergeCell ref="E178:E179"/>
    <mergeCell ref="F178:F179"/>
    <mergeCell ref="G178:G179"/>
    <mergeCell ref="B208:B209"/>
    <mergeCell ref="C208:C209"/>
    <mergeCell ref="E208:E209"/>
    <mergeCell ref="F208:F209"/>
    <mergeCell ref="G208:G209"/>
    <mergeCell ref="B164:B165"/>
    <mergeCell ref="C164:C165"/>
    <mergeCell ref="E164:E165"/>
    <mergeCell ref="F164:F165"/>
    <mergeCell ref="G164:G165"/>
    <mergeCell ref="B198:B199"/>
    <mergeCell ref="C198:C199"/>
    <mergeCell ref="E198:E199"/>
    <mergeCell ref="F198:F199"/>
    <mergeCell ref="G198:G199"/>
    <mergeCell ref="B154:B155"/>
    <mergeCell ref="C154:C155"/>
    <mergeCell ref="E154:E155"/>
    <mergeCell ref="F154:F155"/>
    <mergeCell ref="G154:G155"/>
    <mergeCell ref="B184:B185"/>
    <mergeCell ref="C184:C185"/>
    <mergeCell ref="E184:E185"/>
    <mergeCell ref="F184:F185"/>
    <mergeCell ref="G184:G185"/>
    <mergeCell ref="B142:B143"/>
    <mergeCell ref="C142:C143"/>
    <mergeCell ref="E142:E143"/>
    <mergeCell ref="F142:F143"/>
    <mergeCell ref="G142:G143"/>
    <mergeCell ref="B171:B172"/>
    <mergeCell ref="C171:C172"/>
    <mergeCell ref="E171:E172"/>
    <mergeCell ref="F171:F172"/>
    <mergeCell ref="G171:G172"/>
    <mergeCell ref="B128:B129"/>
    <mergeCell ref="C128:C129"/>
    <mergeCell ref="E128:E129"/>
    <mergeCell ref="F128:F129"/>
    <mergeCell ref="G128:G129"/>
    <mergeCell ref="B159:B160"/>
    <mergeCell ref="C159:C160"/>
    <mergeCell ref="E159:E160"/>
    <mergeCell ref="F159:F160"/>
    <mergeCell ref="G159:G160"/>
    <mergeCell ref="B118:B119"/>
    <mergeCell ref="C118:C119"/>
    <mergeCell ref="E118:E119"/>
    <mergeCell ref="F118:F119"/>
    <mergeCell ref="G118:G119"/>
    <mergeCell ref="B147:B148"/>
    <mergeCell ref="C147:C148"/>
    <mergeCell ref="E147:E148"/>
    <mergeCell ref="F147:F148"/>
    <mergeCell ref="G147:G148"/>
    <mergeCell ref="B108:B109"/>
    <mergeCell ref="C108:C109"/>
    <mergeCell ref="E108:E109"/>
    <mergeCell ref="F108:F109"/>
    <mergeCell ref="G108:G109"/>
    <mergeCell ref="B138:B139"/>
    <mergeCell ref="C138:C139"/>
    <mergeCell ref="E138:E139"/>
    <mergeCell ref="F138:F139"/>
    <mergeCell ref="G138:G139"/>
    <mergeCell ref="B98:B99"/>
    <mergeCell ref="C98:C99"/>
    <mergeCell ref="E98:E99"/>
    <mergeCell ref="F98:F99"/>
    <mergeCell ref="G98:G99"/>
    <mergeCell ref="B123:B124"/>
    <mergeCell ref="C123:C124"/>
    <mergeCell ref="E123:E124"/>
    <mergeCell ref="F123:F124"/>
    <mergeCell ref="G123:G124"/>
    <mergeCell ref="B77:B78"/>
    <mergeCell ref="C77:C78"/>
    <mergeCell ref="E77:E78"/>
    <mergeCell ref="F77:F78"/>
    <mergeCell ref="G77:G78"/>
    <mergeCell ref="B113:B114"/>
    <mergeCell ref="C113:C114"/>
    <mergeCell ref="E113:E114"/>
    <mergeCell ref="F113:F114"/>
    <mergeCell ref="G113:G114"/>
    <mergeCell ref="B84:B85"/>
    <mergeCell ref="C84:C85"/>
    <mergeCell ref="E84:E85"/>
    <mergeCell ref="F84:F85"/>
    <mergeCell ref="G84:G85"/>
    <mergeCell ref="B103:B104"/>
    <mergeCell ref="C103:C104"/>
    <mergeCell ref="E103:E104"/>
    <mergeCell ref="F103:F104"/>
    <mergeCell ref="G103:G104"/>
    <mergeCell ref="B72:B73"/>
    <mergeCell ref="C72:C73"/>
    <mergeCell ref="E72:E73"/>
    <mergeCell ref="F72:F73"/>
    <mergeCell ref="G72:G73"/>
    <mergeCell ref="B55:B56"/>
    <mergeCell ref="C55:C56"/>
    <mergeCell ref="E55:E56"/>
    <mergeCell ref="F55:F56"/>
    <mergeCell ref="G55:G56"/>
    <mergeCell ref="B67:B68"/>
    <mergeCell ref="C67:C68"/>
    <mergeCell ref="E67:E68"/>
    <mergeCell ref="F67:F68"/>
    <mergeCell ref="G67:G68"/>
    <mergeCell ref="B33:B34"/>
    <mergeCell ref="C33:C34"/>
    <mergeCell ref="E33:E34"/>
    <mergeCell ref="F33:F34"/>
    <mergeCell ref="G33:G34"/>
    <mergeCell ref="B45:B46"/>
    <mergeCell ref="C45:C46"/>
    <mergeCell ref="E45:E46"/>
    <mergeCell ref="F45:F46"/>
    <mergeCell ref="G45:G46"/>
    <mergeCell ref="B23:B24"/>
    <mergeCell ref="C23:C24"/>
    <mergeCell ref="E23:E24"/>
    <mergeCell ref="F23:F24"/>
    <mergeCell ref="G23:G24"/>
    <mergeCell ref="B28:B29"/>
    <mergeCell ref="C28:C29"/>
    <mergeCell ref="E28:E29"/>
    <mergeCell ref="F28:F29"/>
    <mergeCell ref="G28:G29"/>
    <mergeCell ref="F6:F7"/>
    <mergeCell ref="G12:G13"/>
    <mergeCell ref="B18:B19"/>
    <mergeCell ref="C18:C19"/>
    <mergeCell ref="E18:E19"/>
    <mergeCell ref="F18:F19"/>
    <mergeCell ref="G18:G19"/>
    <mergeCell ref="A1:H1"/>
    <mergeCell ref="A2:H2"/>
    <mergeCell ref="A3:H3"/>
    <mergeCell ref="A4:H4"/>
    <mergeCell ref="B5:G5"/>
    <mergeCell ref="A6:A7"/>
    <mergeCell ref="B6:B7"/>
    <mergeCell ref="C6:C7"/>
    <mergeCell ref="D6:D7"/>
    <mergeCell ref="E6:E7"/>
    <mergeCell ref="B293:B294"/>
    <mergeCell ref="C293:C294"/>
    <mergeCell ref="E293:E294"/>
    <mergeCell ref="F293:F294"/>
    <mergeCell ref="G293:G294"/>
    <mergeCell ref="G6:G7"/>
    <mergeCell ref="B12:B13"/>
    <mergeCell ref="C12:C13"/>
    <mergeCell ref="E12:E13"/>
    <mergeCell ref="F12:F13"/>
  </mergeCells>
  <printOptions horizontalCentered="1"/>
  <pageMargins left="0.3937007874015748" right="0.3937007874015748" top="0.3937007874015748" bottom="0.3937007874015748" header="0.31496062992125984" footer="0.31496062992125984"/>
  <pageSetup fitToHeight="14" fitToWidth="1" horizontalDpi="600" verticalDpi="600" orientation="landscape" paperSize="9" scale="96" r:id="rId1"/>
  <rowBreaks count="9" manualBreakCount="9">
    <brk id="29" max="255" man="1"/>
    <brk id="56" min="1" max="6" man="1"/>
    <brk id="85" max="255" man="1"/>
    <brk id="114" max="255" man="1"/>
    <brk id="160" min="1" max="6" man="1"/>
    <brk id="185" max="255" man="1"/>
    <brk id="209" max="255" man="1"/>
    <brk id="236" max="255" man="1"/>
    <brk id="2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61"/>
  <sheetViews>
    <sheetView zoomScalePageLayoutView="0" workbookViewId="0" topLeftCell="A72">
      <selection activeCell="F105" sqref="F105"/>
    </sheetView>
  </sheetViews>
  <sheetFormatPr defaultColWidth="9.140625" defaultRowHeight="12.75"/>
  <cols>
    <col min="1" max="1" width="4.57421875" style="2" customWidth="1"/>
    <col min="2" max="2" width="19.8515625" style="125" customWidth="1"/>
    <col min="3" max="3" width="11.57421875" style="26" bestFit="1" customWidth="1"/>
    <col min="4" max="4" width="31.8515625" style="95" customWidth="1"/>
    <col min="5" max="5" width="13.421875" style="95" customWidth="1"/>
    <col min="6" max="16384" width="9.140625" style="2" customWidth="1"/>
  </cols>
  <sheetData>
    <row r="1" spans="1:6" ht="12.75">
      <c r="A1" s="2">
        <v>6</v>
      </c>
      <c r="B1" s="128" t="s">
        <v>315</v>
      </c>
      <c r="C1" s="26">
        <v>14.784</v>
      </c>
      <c r="D1" s="96" t="s">
        <v>69</v>
      </c>
      <c r="E1" s="106">
        <v>14.78</v>
      </c>
      <c r="F1" s="115">
        <f>C1-E1</f>
        <v>0.004000000000001336</v>
      </c>
    </row>
    <row r="2" spans="1:6" ht="15.75">
      <c r="A2" s="11">
        <v>7</v>
      </c>
      <c r="B2" s="128" t="s">
        <v>312</v>
      </c>
      <c r="C2" s="26">
        <v>15.840000000000002</v>
      </c>
      <c r="D2" s="96" t="s">
        <v>64</v>
      </c>
      <c r="E2" s="106">
        <v>15.84</v>
      </c>
      <c r="F2" s="115">
        <f aca="true" t="shared" si="0" ref="F2:F65">C2-E2</f>
        <v>0</v>
      </c>
    </row>
    <row r="3" spans="1:6" ht="15.75">
      <c r="A3" s="11">
        <v>8</v>
      </c>
      <c r="B3" s="117" t="s">
        <v>326</v>
      </c>
      <c r="C3" s="26">
        <v>156.48000000000002</v>
      </c>
      <c r="D3" s="96" t="s">
        <v>126</v>
      </c>
      <c r="E3" s="106">
        <v>156.48</v>
      </c>
      <c r="F3" s="115">
        <f t="shared" si="0"/>
        <v>0</v>
      </c>
    </row>
    <row r="4" spans="1:6" ht="12.75">
      <c r="A4" s="2">
        <v>9</v>
      </c>
      <c r="B4" s="132" t="s">
        <v>323</v>
      </c>
      <c r="C4" s="26">
        <v>480</v>
      </c>
      <c r="D4" s="96" t="s">
        <v>151</v>
      </c>
      <c r="E4" s="106">
        <v>480</v>
      </c>
      <c r="F4" s="115">
        <f t="shared" si="0"/>
        <v>0</v>
      </c>
    </row>
    <row r="5" spans="1:6" ht="15.75">
      <c r="A5" s="11">
        <v>10</v>
      </c>
      <c r="B5" s="117" t="s">
        <v>348</v>
      </c>
      <c r="C5" s="26">
        <v>964.64</v>
      </c>
      <c r="D5" s="97" t="s">
        <v>122</v>
      </c>
      <c r="E5" s="107">
        <v>964.64</v>
      </c>
      <c r="F5" s="115">
        <f t="shared" si="0"/>
        <v>0</v>
      </c>
    </row>
    <row r="6" spans="1:6" ht="13.5" thickBot="1">
      <c r="A6" s="2">
        <v>11</v>
      </c>
      <c r="B6" s="117" t="s">
        <v>299</v>
      </c>
      <c r="C6" s="26">
        <v>1800</v>
      </c>
      <c r="D6" s="102" t="s">
        <v>58</v>
      </c>
      <c r="E6" s="109">
        <v>1800</v>
      </c>
      <c r="F6" s="115">
        <f t="shared" si="0"/>
        <v>0</v>
      </c>
    </row>
    <row r="7" spans="1:6" ht="15">
      <c r="A7" s="23">
        <v>12</v>
      </c>
      <c r="B7" s="117" t="s">
        <v>332</v>
      </c>
      <c r="C7" s="26">
        <v>1875.072</v>
      </c>
      <c r="D7" s="105" t="s">
        <v>117</v>
      </c>
      <c r="E7" s="110">
        <v>1875.07</v>
      </c>
      <c r="F7" s="115">
        <f t="shared" si="0"/>
        <v>0.0019999999999527063</v>
      </c>
    </row>
    <row r="8" spans="1:6" ht="17.25" customHeight="1">
      <c r="A8" s="11">
        <v>13</v>
      </c>
      <c r="B8" s="116" t="s">
        <v>280</v>
      </c>
      <c r="C8" s="26">
        <v>2108.1600000000003</v>
      </c>
      <c r="D8" s="96" t="s">
        <v>423</v>
      </c>
      <c r="E8" s="106">
        <v>2108.16</v>
      </c>
      <c r="F8" s="115">
        <f t="shared" si="0"/>
        <v>0</v>
      </c>
    </row>
    <row r="9" spans="1:6" ht="15.75">
      <c r="A9" s="11">
        <v>14</v>
      </c>
      <c r="B9" s="117" t="s">
        <v>317</v>
      </c>
      <c r="C9" s="26">
        <v>2352.2400000000002</v>
      </c>
      <c r="D9" s="96" t="s">
        <v>129</v>
      </c>
      <c r="E9" s="106">
        <v>2352.24</v>
      </c>
      <c r="F9" s="115">
        <f t="shared" si="0"/>
        <v>0</v>
      </c>
    </row>
    <row r="10" spans="1:6" ht="15.75">
      <c r="A10" s="11">
        <v>15</v>
      </c>
      <c r="B10" s="117" t="s">
        <v>325</v>
      </c>
      <c r="C10" s="26">
        <v>2445.234</v>
      </c>
      <c r="D10" s="87" t="s">
        <v>22</v>
      </c>
      <c r="E10" s="93">
        <v>2445.23</v>
      </c>
      <c r="F10" s="115">
        <f t="shared" si="0"/>
        <v>0.0039999999999054126</v>
      </c>
    </row>
    <row r="11" spans="1:6" ht="12.75">
      <c r="A11" s="2">
        <v>16</v>
      </c>
      <c r="B11" s="117" t="s">
        <v>351</v>
      </c>
      <c r="C11" s="26">
        <v>2800</v>
      </c>
      <c r="D11" s="96" t="s">
        <v>156</v>
      </c>
      <c r="E11" s="106">
        <v>2800</v>
      </c>
      <c r="F11" s="115">
        <f t="shared" si="0"/>
        <v>0</v>
      </c>
    </row>
    <row r="12" spans="1:6" ht="15.75">
      <c r="A12" s="11">
        <v>17</v>
      </c>
      <c r="B12" s="117" t="s">
        <v>313</v>
      </c>
      <c r="C12" s="26">
        <v>3077.352</v>
      </c>
      <c r="D12" s="96" t="s">
        <v>143</v>
      </c>
      <c r="E12" s="106">
        <v>3077.35</v>
      </c>
      <c r="F12" s="115">
        <f t="shared" si="0"/>
        <v>0.0019999999999527063</v>
      </c>
    </row>
    <row r="13" spans="1:6" ht="15.75">
      <c r="A13" s="11">
        <v>18</v>
      </c>
      <c r="B13" s="116" t="s">
        <v>290</v>
      </c>
      <c r="C13" s="26">
        <v>3520</v>
      </c>
      <c r="D13" s="96" t="s">
        <v>115</v>
      </c>
      <c r="E13" s="106">
        <v>3520</v>
      </c>
      <c r="F13" s="115">
        <f t="shared" si="0"/>
        <v>0</v>
      </c>
    </row>
    <row r="14" spans="1:6" ht="15.75">
      <c r="A14" s="11">
        <v>19</v>
      </c>
      <c r="B14" s="116" t="s">
        <v>294</v>
      </c>
      <c r="C14" s="26">
        <v>3576.0887999999995</v>
      </c>
      <c r="D14" s="96" t="s">
        <v>132</v>
      </c>
      <c r="E14" s="106">
        <v>3576.09</v>
      </c>
      <c r="F14" s="115">
        <f t="shared" si="0"/>
        <v>-0.00120000000060827</v>
      </c>
    </row>
    <row r="15" spans="1:6" ht="15.75">
      <c r="A15" s="11">
        <v>20</v>
      </c>
      <c r="B15" s="116" t="s">
        <v>281</v>
      </c>
      <c r="C15" s="26">
        <v>3981.6479999999997</v>
      </c>
      <c r="D15" s="97" t="s">
        <v>79</v>
      </c>
      <c r="E15" s="107">
        <v>3981.65</v>
      </c>
      <c r="F15" s="115">
        <f t="shared" si="0"/>
        <v>-0.0020000000004074536</v>
      </c>
    </row>
    <row r="16" spans="1:6" ht="16.5" thickBot="1">
      <c r="A16" s="11">
        <v>21</v>
      </c>
      <c r="B16" s="117" t="s">
        <v>297</v>
      </c>
      <c r="C16" s="26">
        <v>4296.959999999999</v>
      </c>
      <c r="D16" s="102" t="s">
        <v>445</v>
      </c>
      <c r="E16" s="109">
        <v>4296.96</v>
      </c>
      <c r="F16" s="115">
        <f t="shared" si="0"/>
        <v>0</v>
      </c>
    </row>
    <row r="17" spans="1:6" ht="15.75">
      <c r="A17" s="11">
        <v>22</v>
      </c>
      <c r="B17" s="117" t="s">
        <v>318</v>
      </c>
      <c r="C17" s="26">
        <v>4431.456</v>
      </c>
      <c r="D17" s="99" t="s">
        <v>148</v>
      </c>
      <c r="E17" s="108">
        <v>4431.46</v>
      </c>
      <c r="F17" s="115">
        <f t="shared" si="0"/>
        <v>-0.0039999999999054126</v>
      </c>
    </row>
    <row r="18" spans="1:6" ht="15">
      <c r="A18" s="23">
        <v>23</v>
      </c>
      <c r="B18" s="116" t="s">
        <v>283</v>
      </c>
      <c r="C18" s="26">
        <v>4778.400000000001</v>
      </c>
      <c r="D18" s="96" t="s">
        <v>164</v>
      </c>
      <c r="E18" s="106">
        <v>4778.4</v>
      </c>
      <c r="F18" s="115">
        <f t="shared" si="0"/>
        <v>0</v>
      </c>
    </row>
    <row r="19" spans="1:6" ht="15.75">
      <c r="A19" s="11">
        <v>24</v>
      </c>
      <c r="B19" s="117" t="s">
        <v>352</v>
      </c>
      <c r="C19" s="26">
        <v>5337.1656</v>
      </c>
      <c r="D19" s="96" t="s">
        <v>428</v>
      </c>
      <c r="E19" s="106">
        <v>5337.17</v>
      </c>
      <c r="F19" s="115">
        <f t="shared" si="0"/>
        <v>-0.004399999999805004</v>
      </c>
    </row>
    <row r="20" spans="1:6" ht="15.75">
      <c r="A20" s="11">
        <v>25</v>
      </c>
      <c r="B20" s="117" t="s">
        <v>301</v>
      </c>
      <c r="C20" s="26">
        <v>5465.2</v>
      </c>
      <c r="D20" s="96" t="s">
        <v>85</v>
      </c>
      <c r="E20" s="106">
        <v>5465.2</v>
      </c>
      <c r="F20" s="115">
        <f t="shared" si="0"/>
        <v>0</v>
      </c>
    </row>
    <row r="21" spans="1:6" ht="12.75">
      <c r="A21" s="2">
        <v>26</v>
      </c>
      <c r="B21" s="116" t="s">
        <v>256</v>
      </c>
      <c r="C21" s="26">
        <v>5760</v>
      </c>
      <c r="D21" s="96" t="s">
        <v>154</v>
      </c>
      <c r="E21" s="106">
        <v>5760</v>
      </c>
      <c r="F21" s="115">
        <f t="shared" si="0"/>
        <v>0</v>
      </c>
    </row>
    <row r="22" spans="1:6" ht="12.75">
      <c r="A22" s="2">
        <v>27</v>
      </c>
      <c r="B22" s="116" t="s">
        <v>263</v>
      </c>
      <c r="C22" s="26">
        <v>6120</v>
      </c>
      <c r="D22" s="96" t="s">
        <v>91</v>
      </c>
      <c r="E22" s="106">
        <v>6120</v>
      </c>
      <c r="F22" s="115">
        <f t="shared" si="0"/>
        <v>0</v>
      </c>
    </row>
    <row r="23" spans="1:6" ht="15.75">
      <c r="A23" s="11">
        <v>28</v>
      </c>
      <c r="B23" s="117" t="s">
        <v>331</v>
      </c>
      <c r="C23" s="26">
        <v>6335.616</v>
      </c>
      <c r="D23" s="96" t="s">
        <v>412</v>
      </c>
      <c r="E23" s="106">
        <v>6335.62</v>
      </c>
      <c r="F23" s="115">
        <f t="shared" si="0"/>
        <v>-0.0039999999999054126</v>
      </c>
    </row>
    <row r="24" spans="1:6" ht="15.75">
      <c r="A24" s="11">
        <v>29</v>
      </c>
      <c r="B24" s="117" t="s">
        <v>316</v>
      </c>
      <c r="C24" s="26">
        <v>7038.0599999999995</v>
      </c>
      <c r="D24" s="96" t="s">
        <v>74</v>
      </c>
      <c r="E24" s="106">
        <v>7038.06</v>
      </c>
      <c r="F24" s="115">
        <f t="shared" si="0"/>
        <v>0</v>
      </c>
    </row>
    <row r="25" spans="1:6" ht="15.75">
      <c r="A25" s="11">
        <v>30</v>
      </c>
      <c r="B25" s="117" t="s">
        <v>333</v>
      </c>
      <c r="C25" s="26">
        <v>7147.728</v>
      </c>
      <c r="D25" s="96" t="s">
        <v>138</v>
      </c>
      <c r="E25" s="106">
        <v>7147.73</v>
      </c>
      <c r="F25" s="115">
        <f t="shared" si="0"/>
        <v>-0.001999999999497959</v>
      </c>
    </row>
    <row r="26" spans="1:6" ht="15.75">
      <c r="A26" s="11">
        <v>31</v>
      </c>
      <c r="B26" s="116" t="s">
        <v>295</v>
      </c>
      <c r="C26" s="26">
        <v>7685.6592</v>
      </c>
      <c r="D26" s="96" t="s">
        <v>442</v>
      </c>
      <c r="E26" s="106">
        <v>7685.66</v>
      </c>
      <c r="F26" s="115">
        <f t="shared" si="0"/>
        <v>-0.0007999999997991836</v>
      </c>
    </row>
    <row r="27" spans="1:6" ht="15.75">
      <c r="A27" s="11">
        <v>32</v>
      </c>
      <c r="B27" s="117" t="s">
        <v>298</v>
      </c>
      <c r="C27" s="26">
        <v>7858.065599999999</v>
      </c>
      <c r="D27" s="97" t="s">
        <v>446</v>
      </c>
      <c r="E27" s="107">
        <v>7858.07</v>
      </c>
      <c r="F27" s="115">
        <f t="shared" si="0"/>
        <v>-0.004400000000714499</v>
      </c>
    </row>
    <row r="28" spans="1:6" ht="16.5" thickBot="1">
      <c r="A28" s="11">
        <v>33</v>
      </c>
      <c r="B28" s="117" t="s">
        <v>353</v>
      </c>
      <c r="C28" s="26">
        <v>7951.68</v>
      </c>
      <c r="D28" s="104" t="s">
        <v>18</v>
      </c>
      <c r="E28" s="112">
        <v>7951.68</v>
      </c>
      <c r="F28" s="115">
        <f t="shared" si="0"/>
        <v>0</v>
      </c>
    </row>
    <row r="29" spans="1:6" ht="15.75">
      <c r="A29" s="11">
        <v>34</v>
      </c>
      <c r="B29" s="116" t="s">
        <v>274</v>
      </c>
      <c r="C29" s="26">
        <v>8109.9</v>
      </c>
      <c r="D29" s="99" t="s">
        <v>144</v>
      </c>
      <c r="E29" s="108">
        <v>8109.9</v>
      </c>
      <c r="F29" s="115">
        <f t="shared" si="0"/>
        <v>0</v>
      </c>
    </row>
    <row r="30" spans="1:6" ht="15.75">
      <c r="A30" s="11">
        <v>35</v>
      </c>
      <c r="B30" s="116" t="s">
        <v>261</v>
      </c>
      <c r="C30" s="26">
        <v>8580</v>
      </c>
      <c r="D30" s="96" t="s">
        <v>81</v>
      </c>
      <c r="E30" s="106">
        <v>8580</v>
      </c>
      <c r="F30" s="115">
        <f t="shared" si="0"/>
        <v>0</v>
      </c>
    </row>
    <row r="31" spans="1:6" ht="15.75">
      <c r="A31" s="11">
        <v>36</v>
      </c>
      <c r="B31" s="117" t="s">
        <v>319</v>
      </c>
      <c r="C31" s="26">
        <v>8640</v>
      </c>
      <c r="D31" s="96" t="s">
        <v>93</v>
      </c>
      <c r="E31" s="106">
        <v>8640</v>
      </c>
      <c r="F31" s="115">
        <f t="shared" si="0"/>
        <v>0</v>
      </c>
    </row>
    <row r="32" spans="1:6" ht="15.75">
      <c r="A32" s="11">
        <v>37</v>
      </c>
      <c r="B32" s="116" t="s">
        <v>268</v>
      </c>
      <c r="C32" s="26">
        <v>9360</v>
      </c>
      <c r="D32" s="97" t="s">
        <v>89</v>
      </c>
      <c r="E32" s="107">
        <v>9360</v>
      </c>
      <c r="F32" s="115">
        <f t="shared" si="0"/>
        <v>0</v>
      </c>
    </row>
    <row r="33" spans="1:6" ht="16.5" thickBot="1">
      <c r="A33" s="11">
        <v>41</v>
      </c>
      <c r="B33" s="116" t="s">
        <v>296</v>
      </c>
      <c r="C33" s="26">
        <v>9415.7316</v>
      </c>
      <c r="D33" s="102" t="s">
        <v>133</v>
      </c>
      <c r="E33" s="109">
        <v>9415.73</v>
      </c>
      <c r="F33" s="115">
        <f t="shared" si="0"/>
        <v>0.0015999999995983671</v>
      </c>
    </row>
    <row r="34" spans="1:6" ht="15.75">
      <c r="A34" s="11">
        <v>42</v>
      </c>
      <c r="B34" s="117" t="s">
        <v>308</v>
      </c>
      <c r="C34" s="26">
        <v>10015.68</v>
      </c>
      <c r="D34" s="99" t="s">
        <v>417</v>
      </c>
      <c r="E34" s="108">
        <v>10015.68</v>
      </c>
      <c r="F34" s="115">
        <f t="shared" si="0"/>
        <v>0</v>
      </c>
    </row>
    <row r="35" spans="1:6" ht="15.75">
      <c r="A35" s="11">
        <v>43</v>
      </c>
      <c r="B35" s="117" t="s">
        <v>303</v>
      </c>
      <c r="C35" s="26">
        <v>10930.000000000002</v>
      </c>
      <c r="D35" s="96" t="s">
        <v>437</v>
      </c>
      <c r="E35" s="106">
        <v>10930</v>
      </c>
      <c r="F35" s="115">
        <f t="shared" si="0"/>
        <v>0</v>
      </c>
    </row>
    <row r="36" spans="1:6" ht="15.75">
      <c r="A36" s="11">
        <v>44</v>
      </c>
      <c r="B36" s="117" t="s">
        <v>341</v>
      </c>
      <c r="C36" s="26">
        <v>11241.266399999999</v>
      </c>
      <c r="D36" s="96" t="s">
        <v>452</v>
      </c>
      <c r="E36" s="106">
        <v>11241.27</v>
      </c>
      <c r="F36" s="115">
        <f t="shared" si="0"/>
        <v>-0.00360000000182481</v>
      </c>
    </row>
    <row r="37" spans="1:6" ht="15.75">
      <c r="A37" s="11">
        <v>45</v>
      </c>
      <c r="B37" s="117" t="s">
        <v>342</v>
      </c>
      <c r="C37" s="26">
        <v>11255.52</v>
      </c>
      <c r="D37" s="96" t="s">
        <v>416</v>
      </c>
      <c r="E37" s="106">
        <v>11255.52</v>
      </c>
      <c r="F37" s="115">
        <f t="shared" si="0"/>
        <v>0</v>
      </c>
    </row>
    <row r="38" spans="1:6" ht="15.75">
      <c r="A38" s="11">
        <v>46</v>
      </c>
      <c r="B38" s="117" t="s">
        <v>345</v>
      </c>
      <c r="C38" s="26">
        <v>12000</v>
      </c>
      <c r="D38" s="96" t="s">
        <v>155</v>
      </c>
      <c r="E38" s="106">
        <v>12000</v>
      </c>
      <c r="F38" s="115">
        <f t="shared" si="0"/>
        <v>0</v>
      </c>
    </row>
    <row r="39" spans="1:6" ht="12.75">
      <c r="A39" s="2">
        <v>47</v>
      </c>
      <c r="B39" s="117" t="s">
        <v>354</v>
      </c>
      <c r="C39" s="26">
        <v>12384</v>
      </c>
      <c r="D39" s="96" t="s">
        <v>98</v>
      </c>
      <c r="E39" s="106">
        <v>12384</v>
      </c>
      <c r="F39" s="115">
        <f t="shared" si="0"/>
        <v>0</v>
      </c>
    </row>
    <row r="40" spans="1:6" ht="15.75">
      <c r="A40" s="11">
        <v>48</v>
      </c>
      <c r="B40" s="117" t="s">
        <v>339</v>
      </c>
      <c r="C40" s="26">
        <v>12960</v>
      </c>
      <c r="D40" s="96" t="s">
        <v>95</v>
      </c>
      <c r="E40" s="106">
        <v>12960</v>
      </c>
      <c r="F40" s="115">
        <f t="shared" si="0"/>
        <v>0</v>
      </c>
    </row>
    <row r="41" spans="1:6" ht="15.75">
      <c r="A41" s="2">
        <v>49</v>
      </c>
      <c r="B41" s="117" t="s">
        <v>336</v>
      </c>
      <c r="C41" s="111">
        <v>14335.3</v>
      </c>
      <c r="D41" s="96" t="s">
        <v>146</v>
      </c>
      <c r="E41" s="106">
        <v>14335.3</v>
      </c>
      <c r="F41" s="115">
        <f t="shared" si="0"/>
        <v>0</v>
      </c>
    </row>
    <row r="42" spans="1:6" ht="15.75">
      <c r="A42" s="11">
        <v>50</v>
      </c>
      <c r="B42" s="117" t="s">
        <v>311</v>
      </c>
      <c r="C42" s="26">
        <v>14388.864</v>
      </c>
      <c r="D42" s="96" t="s">
        <v>124</v>
      </c>
      <c r="E42" s="106">
        <v>14388.86</v>
      </c>
      <c r="F42" s="115">
        <f t="shared" si="0"/>
        <v>0.003999999998995918</v>
      </c>
    </row>
    <row r="43" spans="1:6" ht="12.75">
      <c r="A43" s="2">
        <v>51</v>
      </c>
      <c r="B43" s="116" t="s">
        <v>292</v>
      </c>
      <c r="C43" s="26">
        <v>14757.249</v>
      </c>
      <c r="D43" s="97" t="s">
        <v>444</v>
      </c>
      <c r="E43" s="107">
        <v>14757.25</v>
      </c>
      <c r="F43" s="115">
        <f t="shared" si="0"/>
        <v>-0.0010000000002037268</v>
      </c>
    </row>
    <row r="44" spans="1:6" ht="15.75">
      <c r="A44" s="11">
        <v>52</v>
      </c>
      <c r="B44" s="116" t="s">
        <v>286</v>
      </c>
      <c r="C44" s="26">
        <v>15677.220000000001</v>
      </c>
      <c r="D44" s="97" t="s">
        <v>440</v>
      </c>
      <c r="E44" s="107">
        <v>15677.22</v>
      </c>
      <c r="F44" s="115">
        <f t="shared" si="0"/>
        <v>0</v>
      </c>
    </row>
    <row r="45" spans="1:6" ht="16.5" thickBot="1">
      <c r="A45" s="11">
        <v>53</v>
      </c>
      <c r="B45" s="116" t="s">
        <v>291</v>
      </c>
      <c r="C45" s="26">
        <v>16137.979199999998</v>
      </c>
      <c r="D45" s="102" t="s">
        <v>157</v>
      </c>
      <c r="E45" s="109">
        <v>16137.98</v>
      </c>
      <c r="F45" s="115">
        <f t="shared" si="0"/>
        <v>-0.000800000001618173</v>
      </c>
    </row>
    <row r="46" spans="1:6" ht="15.75">
      <c r="A46" s="11">
        <v>54</v>
      </c>
      <c r="B46" s="117" t="s">
        <v>343</v>
      </c>
      <c r="C46" s="26">
        <v>17079.12</v>
      </c>
      <c r="D46" s="99" t="s">
        <v>415</v>
      </c>
      <c r="E46" s="108">
        <v>17079.12</v>
      </c>
      <c r="F46" s="115">
        <f t="shared" si="0"/>
        <v>0</v>
      </c>
    </row>
    <row r="47" spans="1:6" ht="12.75">
      <c r="A47" s="2">
        <v>55</v>
      </c>
      <c r="B47" s="117" t="s">
        <v>304</v>
      </c>
      <c r="C47" s="26">
        <v>17727.600000000002</v>
      </c>
      <c r="D47" s="96" t="s">
        <v>410</v>
      </c>
      <c r="E47" s="106">
        <v>17727.6</v>
      </c>
      <c r="F47" s="115">
        <f t="shared" si="0"/>
        <v>0</v>
      </c>
    </row>
    <row r="48" spans="1:6" ht="15.75">
      <c r="A48" s="11">
        <v>56</v>
      </c>
      <c r="B48" s="116" t="s">
        <v>271</v>
      </c>
      <c r="C48" s="26">
        <v>17987.904</v>
      </c>
      <c r="D48" s="96" t="s">
        <v>413</v>
      </c>
      <c r="E48" s="106">
        <v>17987.9</v>
      </c>
      <c r="F48" s="115">
        <f t="shared" si="0"/>
        <v>0.0039999999971769284</v>
      </c>
    </row>
    <row r="49" spans="1:6" ht="12.75">
      <c r="A49" s="2">
        <v>57</v>
      </c>
      <c r="B49" s="116" t="s">
        <v>264</v>
      </c>
      <c r="C49" s="26">
        <v>19037.760000000002</v>
      </c>
      <c r="D49" s="97" t="s">
        <v>418</v>
      </c>
      <c r="E49" s="107">
        <v>19037.76</v>
      </c>
      <c r="F49" s="115">
        <f t="shared" si="0"/>
        <v>0</v>
      </c>
    </row>
    <row r="50" spans="1:6" ht="17.25" customHeight="1" thickBot="1">
      <c r="A50" s="11">
        <v>58</v>
      </c>
      <c r="B50" s="117" t="s">
        <v>324</v>
      </c>
      <c r="C50" s="26">
        <v>19238.58</v>
      </c>
      <c r="D50" s="102" t="s">
        <v>76</v>
      </c>
      <c r="E50" s="109">
        <v>19238.58</v>
      </c>
      <c r="F50" s="115">
        <f t="shared" si="0"/>
        <v>0</v>
      </c>
    </row>
    <row r="51" spans="1:6" ht="17.25" customHeight="1">
      <c r="A51" s="23">
        <v>59</v>
      </c>
      <c r="B51" s="116" t="s">
        <v>259</v>
      </c>
      <c r="C51" s="26">
        <v>19641.02976</v>
      </c>
      <c r="D51" s="103" t="s">
        <v>21</v>
      </c>
      <c r="E51" s="92">
        <v>19641.03</v>
      </c>
      <c r="F51" s="115">
        <f t="shared" si="0"/>
        <v>-0.00023999999757506885</v>
      </c>
    </row>
    <row r="52" spans="1:6" ht="15.75">
      <c r="A52" s="11">
        <v>60</v>
      </c>
      <c r="B52" s="116" t="s">
        <v>269</v>
      </c>
      <c r="C52" s="26">
        <v>20003.040000000005</v>
      </c>
      <c r="D52" s="96" t="s">
        <v>105</v>
      </c>
      <c r="E52" s="106">
        <v>20003.04</v>
      </c>
      <c r="F52" s="115">
        <f t="shared" si="0"/>
        <v>0</v>
      </c>
    </row>
    <row r="53" spans="1:6" ht="15.75">
      <c r="A53" s="11">
        <v>61</v>
      </c>
      <c r="B53" s="116" t="s">
        <v>288</v>
      </c>
      <c r="C53" s="26">
        <v>21152.432999999997</v>
      </c>
      <c r="D53" s="96" t="s">
        <v>422</v>
      </c>
      <c r="E53" s="106">
        <v>21152.43</v>
      </c>
      <c r="F53" s="115">
        <f t="shared" si="0"/>
        <v>0.0029999999969732016</v>
      </c>
    </row>
    <row r="54" spans="1:6" ht="15">
      <c r="A54" s="23">
        <v>62</v>
      </c>
      <c r="B54" s="117" t="s">
        <v>309</v>
      </c>
      <c r="C54" s="26">
        <v>23814</v>
      </c>
      <c r="D54" s="96" t="s">
        <v>112</v>
      </c>
      <c r="E54" s="106">
        <v>23814</v>
      </c>
      <c r="F54" s="115">
        <f t="shared" si="0"/>
        <v>0</v>
      </c>
    </row>
    <row r="55" spans="1:6" ht="15.75">
      <c r="A55" s="11">
        <v>63</v>
      </c>
      <c r="B55" s="116" t="s">
        <v>279</v>
      </c>
      <c r="C55" s="26">
        <v>24194.9328</v>
      </c>
      <c r="D55" s="89" t="s">
        <v>7</v>
      </c>
      <c r="E55" s="94">
        <v>24194.93</v>
      </c>
      <c r="F55" s="115">
        <f t="shared" si="0"/>
        <v>0.002799999998387648</v>
      </c>
    </row>
    <row r="56" spans="1:6" ht="16.5" thickBot="1">
      <c r="A56" s="11">
        <v>64</v>
      </c>
      <c r="B56" s="117" t="s">
        <v>350</v>
      </c>
      <c r="C56" s="26">
        <v>24320.6172</v>
      </c>
      <c r="D56" s="104" t="s">
        <v>20</v>
      </c>
      <c r="E56" s="114">
        <v>24320.62</v>
      </c>
      <c r="F56" s="115">
        <f t="shared" si="0"/>
        <v>-0.002799999998387648</v>
      </c>
    </row>
    <row r="57" spans="1:6" ht="15.75">
      <c r="A57" s="11">
        <v>65</v>
      </c>
      <c r="B57" s="117" t="s">
        <v>310</v>
      </c>
      <c r="C57" s="26">
        <v>25202.3562</v>
      </c>
      <c r="D57" s="105" t="s">
        <v>113</v>
      </c>
      <c r="E57" s="110">
        <v>25202.36</v>
      </c>
      <c r="F57" s="115">
        <f t="shared" si="0"/>
        <v>-0.0038000000022293534</v>
      </c>
    </row>
    <row r="58" spans="1:6" ht="15.75">
      <c r="A58" s="11">
        <v>66</v>
      </c>
      <c r="B58" s="132" t="s">
        <v>321</v>
      </c>
      <c r="C58" s="26">
        <v>27150</v>
      </c>
      <c r="D58" s="87" t="s">
        <v>160</v>
      </c>
      <c r="E58" s="93">
        <v>27150</v>
      </c>
      <c r="F58" s="115">
        <f t="shared" si="0"/>
        <v>0</v>
      </c>
    </row>
    <row r="59" spans="1:6" ht="12.75">
      <c r="A59" s="2">
        <v>67</v>
      </c>
      <c r="B59" s="132" t="s">
        <v>320</v>
      </c>
      <c r="C59" s="26">
        <v>27216</v>
      </c>
      <c r="D59" s="96" t="s">
        <v>393</v>
      </c>
      <c r="E59" s="106">
        <v>27216</v>
      </c>
      <c r="F59" s="115">
        <f t="shared" si="0"/>
        <v>0</v>
      </c>
    </row>
    <row r="60" spans="1:6" ht="12.75">
      <c r="A60" s="2">
        <v>68</v>
      </c>
      <c r="B60" s="116" t="s">
        <v>266</v>
      </c>
      <c r="C60" s="26">
        <v>27254.555999999997</v>
      </c>
      <c r="D60" s="97" t="s">
        <v>100</v>
      </c>
      <c r="E60" s="107">
        <v>27254.56</v>
      </c>
      <c r="F60" s="115">
        <f t="shared" si="0"/>
        <v>-0.004000000004452886</v>
      </c>
    </row>
    <row r="61" spans="1:6" ht="16.5" thickBot="1">
      <c r="A61" s="11">
        <v>69</v>
      </c>
      <c r="B61" s="117" t="s">
        <v>306</v>
      </c>
      <c r="C61" s="26">
        <v>27351.498</v>
      </c>
      <c r="D61" s="102" t="s">
        <v>453</v>
      </c>
      <c r="E61" s="109">
        <v>27351.5</v>
      </c>
      <c r="F61" s="115">
        <f t="shared" si="0"/>
        <v>-0.0020000000004074536</v>
      </c>
    </row>
    <row r="62" spans="1:6" ht="15.75">
      <c r="A62" s="11">
        <v>70</v>
      </c>
      <c r="B62" s="117" t="s">
        <v>340</v>
      </c>
      <c r="C62" s="26">
        <v>36614.76000000001</v>
      </c>
      <c r="D62" s="99" t="s">
        <v>42</v>
      </c>
      <c r="E62" s="108">
        <v>36614.76</v>
      </c>
      <c r="F62" s="115">
        <f t="shared" si="0"/>
        <v>0</v>
      </c>
    </row>
    <row r="63" spans="1:6" ht="15.75">
      <c r="A63" s="11">
        <v>71</v>
      </c>
      <c r="B63" s="116" t="s">
        <v>272</v>
      </c>
      <c r="C63" s="26">
        <v>40984.416</v>
      </c>
      <c r="D63" s="96" t="s">
        <v>168</v>
      </c>
      <c r="E63" s="106">
        <v>40984.42</v>
      </c>
      <c r="F63" s="115">
        <f t="shared" si="0"/>
        <v>-0.004000000000814907</v>
      </c>
    </row>
    <row r="64" spans="1:6" ht="15.75">
      <c r="A64" s="11">
        <v>72</v>
      </c>
      <c r="B64" s="119" t="s">
        <v>322</v>
      </c>
      <c r="C64" s="26">
        <v>41268</v>
      </c>
      <c r="D64" s="87" t="s">
        <v>161</v>
      </c>
      <c r="E64" s="93">
        <v>41268</v>
      </c>
      <c r="F64" s="115">
        <f t="shared" si="0"/>
        <v>0</v>
      </c>
    </row>
    <row r="65" spans="1:6" ht="15.75">
      <c r="A65" s="2">
        <v>73</v>
      </c>
      <c r="B65" s="133" t="s">
        <v>282</v>
      </c>
      <c r="C65" s="26">
        <v>42019.29600000001</v>
      </c>
      <c r="D65" s="88" t="s">
        <v>45</v>
      </c>
      <c r="E65" s="93">
        <v>42019.3</v>
      </c>
      <c r="F65" s="115">
        <f t="shared" si="0"/>
        <v>-0.00399999999353895</v>
      </c>
    </row>
    <row r="66" spans="1:6" ht="15.75">
      <c r="A66" s="11">
        <v>75</v>
      </c>
      <c r="B66" s="133" t="s">
        <v>293</v>
      </c>
      <c r="C66" s="26">
        <v>42059.851800000004</v>
      </c>
      <c r="D66" s="96" t="s">
        <v>443</v>
      </c>
      <c r="E66" s="106">
        <v>42059.85</v>
      </c>
      <c r="F66" s="115">
        <f aca="true" t="shared" si="1" ref="F66:F103">C66-E66</f>
        <v>0.0018000000054598786</v>
      </c>
    </row>
    <row r="67" spans="1:6" ht="16.5" thickBot="1">
      <c r="A67" s="11">
        <v>80</v>
      </c>
      <c r="B67" s="118" t="s">
        <v>314</v>
      </c>
      <c r="C67" s="26">
        <v>52617.06</v>
      </c>
      <c r="D67" s="96" t="s">
        <v>66</v>
      </c>
      <c r="E67" s="106">
        <v>52617.06</v>
      </c>
      <c r="F67" s="115">
        <f t="shared" si="1"/>
        <v>0</v>
      </c>
    </row>
    <row r="68" spans="1:6" ht="15.75">
      <c r="A68" s="11">
        <v>85</v>
      </c>
      <c r="B68" s="134" t="s">
        <v>305</v>
      </c>
      <c r="C68" s="26">
        <v>59976.6498</v>
      </c>
      <c r="D68" s="97" t="s">
        <v>435</v>
      </c>
      <c r="E68" s="107">
        <v>59976.65</v>
      </c>
      <c r="F68" s="115">
        <f t="shared" si="1"/>
        <v>-0.00020000000222353265</v>
      </c>
    </row>
    <row r="69" spans="1:6" ht="12.75">
      <c r="A69" s="2">
        <v>86</v>
      </c>
      <c r="B69" s="120" t="s">
        <v>355</v>
      </c>
      <c r="C69" s="26">
        <v>66908.6</v>
      </c>
      <c r="D69" s="97" t="s">
        <v>108</v>
      </c>
      <c r="E69" s="107">
        <v>66908.6</v>
      </c>
      <c r="F69" s="115">
        <f t="shared" si="1"/>
        <v>0</v>
      </c>
    </row>
    <row r="70" spans="1:6" ht="13.5" thickBot="1">
      <c r="A70" s="2">
        <v>87</v>
      </c>
      <c r="B70" s="130" t="s">
        <v>277</v>
      </c>
      <c r="C70" s="26">
        <v>68911.28399999999</v>
      </c>
      <c r="D70" s="102" t="s">
        <v>60</v>
      </c>
      <c r="E70" s="109">
        <v>68911.28</v>
      </c>
      <c r="F70" s="115">
        <f t="shared" si="1"/>
        <v>0.003999999986262992</v>
      </c>
    </row>
    <row r="71" spans="1:6" ht="12.75">
      <c r="A71" s="2">
        <v>88</v>
      </c>
      <c r="B71" s="130" t="s">
        <v>289</v>
      </c>
      <c r="C71" s="26">
        <v>70458.08</v>
      </c>
      <c r="D71" s="99" t="s">
        <v>420</v>
      </c>
      <c r="E71" s="108">
        <v>70458.08</v>
      </c>
      <c r="F71" s="115">
        <f t="shared" si="1"/>
        <v>0</v>
      </c>
    </row>
    <row r="72" spans="1:6" ht="12.75">
      <c r="A72" s="2">
        <v>89</v>
      </c>
      <c r="B72" s="130" t="s">
        <v>278</v>
      </c>
      <c r="C72" s="26">
        <v>71770.75200000001</v>
      </c>
      <c r="D72" s="96" t="s">
        <v>401</v>
      </c>
      <c r="E72" s="106">
        <v>71770.75</v>
      </c>
      <c r="F72" s="115">
        <f t="shared" si="1"/>
        <v>0.0020000000076834112</v>
      </c>
    </row>
    <row r="73" spans="1:6" ht="18" customHeight="1">
      <c r="A73" s="2">
        <v>90</v>
      </c>
      <c r="B73" s="120" t="s">
        <v>349</v>
      </c>
      <c r="C73" s="26">
        <v>75732.723</v>
      </c>
      <c r="D73" s="96" t="s">
        <v>136</v>
      </c>
      <c r="E73" s="106">
        <v>75732.72</v>
      </c>
      <c r="F73" s="115">
        <f t="shared" si="1"/>
        <v>0.0029999999969732016</v>
      </c>
    </row>
    <row r="74" spans="1:6" ht="18" customHeight="1">
      <c r="A74" s="2">
        <v>91</v>
      </c>
      <c r="B74" s="120" t="s">
        <v>357</v>
      </c>
      <c r="C74" s="26">
        <v>76620.84000000001</v>
      </c>
      <c r="D74" s="97" t="s">
        <v>408</v>
      </c>
      <c r="E74" s="107">
        <v>76620.84</v>
      </c>
      <c r="F74" s="115">
        <f t="shared" si="1"/>
        <v>0</v>
      </c>
    </row>
    <row r="75" spans="1:6" ht="13.5" thickBot="1">
      <c r="A75" s="2">
        <v>92</v>
      </c>
      <c r="B75" s="130" t="s">
        <v>257</v>
      </c>
      <c r="C75" s="26">
        <v>77304.05760000001</v>
      </c>
      <c r="D75" s="102" t="s">
        <v>83</v>
      </c>
      <c r="E75" s="109">
        <v>77304.06</v>
      </c>
      <c r="F75" s="115">
        <f t="shared" si="1"/>
        <v>-0.002399999983026646</v>
      </c>
    </row>
    <row r="76" spans="1:6" ht="12.75">
      <c r="A76" s="2">
        <v>93</v>
      </c>
      <c r="B76" s="130" t="s">
        <v>255</v>
      </c>
      <c r="C76" s="26">
        <v>81202.2</v>
      </c>
      <c r="D76" s="113" t="s">
        <v>87</v>
      </c>
      <c r="E76" s="113">
        <v>81202.2</v>
      </c>
      <c r="F76" s="115">
        <f t="shared" si="1"/>
        <v>0</v>
      </c>
    </row>
    <row r="77" spans="1:6" ht="15.75" customHeight="1">
      <c r="A77" s="2">
        <v>94</v>
      </c>
      <c r="B77" s="131" t="s">
        <v>260</v>
      </c>
      <c r="C77" s="26">
        <v>81472.5</v>
      </c>
      <c r="D77" s="95" t="s">
        <v>120</v>
      </c>
      <c r="E77" s="95">
        <v>139770</v>
      </c>
      <c r="F77" s="115">
        <f t="shared" si="1"/>
        <v>-58297.5</v>
      </c>
    </row>
    <row r="78" spans="1:6" ht="12.75">
      <c r="A78" s="2">
        <v>95</v>
      </c>
      <c r="B78" s="120" t="s">
        <v>338</v>
      </c>
      <c r="C78" s="26">
        <v>86300.5</v>
      </c>
      <c r="D78" s="113" t="s">
        <v>110</v>
      </c>
      <c r="E78" s="113">
        <v>86300.5</v>
      </c>
      <c r="F78" s="115">
        <f t="shared" si="1"/>
        <v>0</v>
      </c>
    </row>
    <row r="79" spans="1:6" ht="15.75" customHeight="1">
      <c r="A79" s="2">
        <v>96</v>
      </c>
      <c r="B79" s="130" t="s">
        <v>267</v>
      </c>
      <c r="C79" s="26">
        <v>87621.1728</v>
      </c>
      <c r="D79" s="113" t="s">
        <v>62</v>
      </c>
      <c r="E79" s="113">
        <v>87621.17</v>
      </c>
      <c r="F79" s="115">
        <f t="shared" si="1"/>
        <v>0.0028000000020256266</v>
      </c>
    </row>
    <row r="80" spans="1:6" ht="15.75">
      <c r="A80" s="2">
        <v>97</v>
      </c>
      <c r="B80" s="130" t="s">
        <v>270</v>
      </c>
      <c r="C80" s="26">
        <v>89973.12</v>
      </c>
      <c r="D80" s="98" t="s">
        <v>46</v>
      </c>
      <c r="E80" s="111">
        <v>89973.12</v>
      </c>
      <c r="F80" s="115">
        <f t="shared" si="1"/>
        <v>0</v>
      </c>
    </row>
    <row r="81" spans="1:6" ht="12.75">
      <c r="A81" s="2">
        <v>98</v>
      </c>
      <c r="B81" s="130" t="s">
        <v>275</v>
      </c>
      <c r="C81" s="26">
        <v>95681.52</v>
      </c>
      <c r="D81" s="113" t="s">
        <v>57</v>
      </c>
      <c r="E81" s="113">
        <v>95681.52</v>
      </c>
      <c r="F81" s="115">
        <f t="shared" si="1"/>
        <v>0</v>
      </c>
    </row>
    <row r="82" spans="1:6" ht="12.75">
      <c r="A82" s="2">
        <v>99</v>
      </c>
      <c r="B82" s="130" t="s">
        <v>262</v>
      </c>
      <c r="C82" s="26">
        <v>97534.05000000002</v>
      </c>
      <c r="D82" s="95" t="s">
        <v>135</v>
      </c>
      <c r="E82" s="95">
        <v>97534.05</v>
      </c>
      <c r="F82" s="115">
        <f t="shared" si="1"/>
        <v>0</v>
      </c>
    </row>
    <row r="83" spans="1:6" ht="12.75">
      <c r="A83" s="2">
        <v>100</v>
      </c>
      <c r="B83" s="121" t="s">
        <v>344</v>
      </c>
      <c r="C83" s="26">
        <v>98238.13200000001</v>
      </c>
      <c r="D83" s="95" t="s">
        <v>131</v>
      </c>
      <c r="E83" s="95">
        <v>98238.13</v>
      </c>
      <c r="F83" s="115">
        <f t="shared" si="1"/>
        <v>0.0020000000076834112</v>
      </c>
    </row>
    <row r="84" spans="1:6" ht="15.75">
      <c r="A84" s="2">
        <v>101</v>
      </c>
      <c r="B84" s="122" t="s">
        <v>300</v>
      </c>
      <c r="C84" s="26">
        <v>112320</v>
      </c>
      <c r="D84" s="100" t="s">
        <v>159</v>
      </c>
      <c r="E84" s="111">
        <v>112320</v>
      </c>
      <c r="F84" s="115">
        <f t="shared" si="1"/>
        <v>0</v>
      </c>
    </row>
    <row r="85" spans="1:6" ht="12.75">
      <c r="A85" s="2">
        <v>102</v>
      </c>
      <c r="B85" s="129" t="s">
        <v>287</v>
      </c>
      <c r="C85" s="26">
        <v>117360.31060000001</v>
      </c>
      <c r="D85" s="95" t="s">
        <v>421</v>
      </c>
      <c r="E85" s="95">
        <v>117360.31</v>
      </c>
      <c r="F85" s="115">
        <f t="shared" si="1"/>
        <v>0.0006000000139465556</v>
      </c>
    </row>
    <row r="86" spans="1:6" ht="12.75">
      <c r="A86" s="2">
        <v>103</v>
      </c>
      <c r="B86" s="122" t="s">
        <v>327</v>
      </c>
      <c r="C86" s="26">
        <v>118687.2</v>
      </c>
      <c r="D86" s="113" t="s">
        <v>152</v>
      </c>
      <c r="E86" s="113">
        <v>118687.2</v>
      </c>
      <c r="F86" s="115">
        <f t="shared" si="1"/>
        <v>0</v>
      </c>
    </row>
    <row r="87" spans="1:6" ht="12.75">
      <c r="A87" s="2">
        <v>104</v>
      </c>
      <c r="B87" s="122" t="s">
        <v>330</v>
      </c>
      <c r="C87" s="26">
        <v>125638.8</v>
      </c>
      <c r="D87" s="113" t="s">
        <v>406</v>
      </c>
      <c r="E87" s="113">
        <v>125638.8</v>
      </c>
      <c r="F87" s="115">
        <f t="shared" si="1"/>
        <v>0</v>
      </c>
    </row>
    <row r="88" spans="1:6" ht="12.75">
      <c r="A88" s="2">
        <v>105</v>
      </c>
      <c r="B88" s="129" t="s">
        <v>284</v>
      </c>
      <c r="C88" s="26">
        <v>174386.09999999998</v>
      </c>
      <c r="D88" s="113" t="s">
        <v>71</v>
      </c>
      <c r="E88" s="113">
        <v>174386.1</v>
      </c>
      <c r="F88" s="115">
        <f t="shared" si="1"/>
        <v>0</v>
      </c>
    </row>
    <row r="89" spans="1:6" ht="15.75">
      <c r="A89" s="2">
        <v>106</v>
      </c>
      <c r="B89" s="122" t="s">
        <v>335</v>
      </c>
      <c r="C89" s="26">
        <v>181176.55000000002</v>
      </c>
      <c r="D89" s="100" t="s">
        <v>27</v>
      </c>
      <c r="E89" s="111">
        <v>181176.55</v>
      </c>
      <c r="F89" s="115">
        <f t="shared" si="1"/>
        <v>0</v>
      </c>
    </row>
    <row r="90" spans="1:6" ht="15.75">
      <c r="A90" s="2">
        <v>107</v>
      </c>
      <c r="B90" s="122" t="s">
        <v>337</v>
      </c>
      <c r="C90" s="26">
        <v>194306.68800000002</v>
      </c>
      <c r="D90" s="100" t="s">
        <v>162</v>
      </c>
      <c r="E90" s="111">
        <v>194306.69</v>
      </c>
      <c r="F90" s="115">
        <f t="shared" si="1"/>
        <v>-0.001999999978579581</v>
      </c>
    </row>
    <row r="91" spans="1:6" ht="32.25" thickBot="1">
      <c r="A91" s="2">
        <v>108</v>
      </c>
      <c r="B91" s="122" t="s">
        <v>328</v>
      </c>
      <c r="C91" s="26">
        <v>196902.43199999997</v>
      </c>
      <c r="D91" s="100" t="s">
        <v>48</v>
      </c>
      <c r="E91" s="111">
        <v>196902.43</v>
      </c>
      <c r="F91" s="115">
        <f t="shared" si="1"/>
        <v>0.001999999978579581</v>
      </c>
    </row>
    <row r="92" spans="1:6" ht="15.75">
      <c r="A92" s="2">
        <v>109</v>
      </c>
      <c r="B92" s="122" t="s">
        <v>347</v>
      </c>
      <c r="C92" s="26">
        <v>211424.07000000004</v>
      </c>
      <c r="D92" s="84" t="s">
        <v>347</v>
      </c>
      <c r="E92" s="26">
        <v>211424.07000000004</v>
      </c>
      <c r="F92" s="115">
        <f t="shared" si="1"/>
        <v>0</v>
      </c>
    </row>
    <row r="93" spans="1:6" ht="15.75">
      <c r="A93" s="2">
        <v>110</v>
      </c>
      <c r="B93" s="129" t="s">
        <v>285</v>
      </c>
      <c r="C93" s="26">
        <v>212435.85000000003</v>
      </c>
      <c r="D93" s="101" t="s">
        <v>24</v>
      </c>
      <c r="E93" s="111">
        <v>212435.85</v>
      </c>
      <c r="F93" s="115">
        <f t="shared" si="1"/>
        <v>0</v>
      </c>
    </row>
    <row r="94" spans="2:6" ht="15.75">
      <c r="B94" s="129" t="s">
        <v>265</v>
      </c>
      <c r="C94" s="26">
        <v>257901.30000000002</v>
      </c>
      <c r="D94" s="98" t="s">
        <v>367</v>
      </c>
      <c r="E94" s="111">
        <v>257901.3</v>
      </c>
      <c r="F94" s="115">
        <f t="shared" si="1"/>
        <v>0</v>
      </c>
    </row>
    <row r="95" spans="2:6" ht="31.5">
      <c r="B95" s="122" t="s">
        <v>346</v>
      </c>
      <c r="C95" s="26">
        <v>341897.75999999995</v>
      </c>
      <c r="D95" s="100" t="s">
        <v>44</v>
      </c>
      <c r="E95" s="111">
        <v>341897.76</v>
      </c>
      <c r="F95" s="115">
        <f t="shared" si="1"/>
        <v>0</v>
      </c>
    </row>
    <row r="96" spans="2:6" ht="15.75">
      <c r="B96" s="129" t="s">
        <v>276</v>
      </c>
      <c r="C96" s="26">
        <v>425102.2536</v>
      </c>
      <c r="D96" s="100" t="s">
        <v>9</v>
      </c>
      <c r="E96" s="111">
        <v>425102.25</v>
      </c>
      <c r="F96" s="115">
        <f t="shared" si="1"/>
        <v>0.003599999996367842</v>
      </c>
    </row>
    <row r="97" spans="2:6" ht="31.5">
      <c r="B97" s="122" t="s">
        <v>329</v>
      </c>
      <c r="C97" s="26">
        <v>442679.58</v>
      </c>
      <c r="D97" s="100" t="s">
        <v>47</v>
      </c>
      <c r="E97" s="111">
        <v>442679.58</v>
      </c>
      <c r="F97" s="115">
        <f t="shared" si="1"/>
        <v>0</v>
      </c>
    </row>
    <row r="98" spans="2:6" ht="15.75">
      <c r="B98" s="122" t="s">
        <v>334</v>
      </c>
      <c r="C98" s="26">
        <v>500611.85</v>
      </c>
      <c r="D98" s="100" t="s">
        <v>26</v>
      </c>
      <c r="E98" s="111">
        <v>500611.85</v>
      </c>
      <c r="F98" s="115">
        <f t="shared" si="1"/>
        <v>0</v>
      </c>
    </row>
    <row r="99" spans="2:6" ht="15.75">
      <c r="B99" s="122" t="s">
        <v>356</v>
      </c>
      <c r="C99" s="26">
        <v>613312.08</v>
      </c>
      <c r="D99" s="100" t="s">
        <v>29</v>
      </c>
      <c r="E99" s="111">
        <v>613312.08</v>
      </c>
      <c r="F99" s="115">
        <f t="shared" si="1"/>
        <v>0</v>
      </c>
    </row>
    <row r="100" spans="2:6" ht="15.75">
      <c r="B100" s="129" t="s">
        <v>258</v>
      </c>
      <c r="C100" s="26">
        <v>949854.4440000001</v>
      </c>
      <c r="D100" s="100" t="s">
        <v>182</v>
      </c>
      <c r="E100" s="111">
        <v>949854.44</v>
      </c>
      <c r="F100" s="115">
        <f t="shared" si="1"/>
        <v>0.004000000189989805</v>
      </c>
    </row>
    <row r="101" spans="2:6" ht="15.75">
      <c r="B101" s="129" t="s">
        <v>273</v>
      </c>
      <c r="C101" s="26">
        <v>1342175.92</v>
      </c>
      <c r="D101" s="100" t="s">
        <v>149</v>
      </c>
      <c r="E101" s="111">
        <v>1342175.92</v>
      </c>
      <c r="F101" s="115">
        <f t="shared" si="1"/>
        <v>0</v>
      </c>
    </row>
    <row r="102" spans="2:6" ht="15.75">
      <c r="B102" s="123" t="s">
        <v>307</v>
      </c>
      <c r="C102" s="26">
        <v>1411721.0399999998</v>
      </c>
      <c r="D102" s="100" t="s">
        <v>16</v>
      </c>
      <c r="E102" s="111">
        <v>1411721.04</v>
      </c>
      <c r="F102" s="115">
        <f t="shared" si="1"/>
        <v>0</v>
      </c>
    </row>
    <row r="103" spans="2:6" ht="32.25" thickBot="1">
      <c r="B103" s="124" t="s">
        <v>302</v>
      </c>
      <c r="C103" s="26">
        <v>2945491.4000000004</v>
      </c>
      <c r="D103" s="100" t="s">
        <v>368</v>
      </c>
      <c r="E103" s="111">
        <v>2945491.4</v>
      </c>
      <c r="F103" s="115">
        <f t="shared" si="1"/>
        <v>0</v>
      </c>
    </row>
    <row r="104" spans="2:6" ht="12.75">
      <c r="B104" s="2"/>
      <c r="C104" s="26">
        <f>SUM(C1:C103)</f>
        <v>13084588.85956</v>
      </c>
      <c r="D104" s="2"/>
      <c r="E104" s="26">
        <f>SUM(E1:E103)</f>
        <v>13142886.360000001</v>
      </c>
      <c r="F104" s="26">
        <f>C104-E104</f>
        <v>-58297.50044000149</v>
      </c>
    </row>
    <row r="105" spans="2:5" ht="12.75">
      <c r="B105" s="2"/>
      <c r="D105" s="2"/>
      <c r="E105" s="2"/>
    </row>
    <row r="106" spans="4:5" ht="12.75">
      <c r="D106" s="2"/>
      <c r="E106" s="2"/>
    </row>
    <row r="107" spans="2:5" ht="12.75">
      <c r="B107" s="2"/>
      <c r="D107" s="2"/>
      <c r="E107" s="2"/>
    </row>
    <row r="108" spans="4:5" ht="12.75">
      <c r="D108" s="2"/>
      <c r="E108" s="2"/>
    </row>
    <row r="109" spans="2:5" ht="12.75">
      <c r="B109" s="126"/>
      <c r="D109" s="2"/>
      <c r="E109" s="2"/>
    </row>
    <row r="110" spans="2:5" ht="12.75">
      <c r="B110" s="127"/>
      <c r="D110" s="2"/>
      <c r="E110" s="2"/>
    </row>
    <row r="111" spans="4:5" ht="12.75">
      <c r="D111" s="2"/>
      <c r="E111" s="2"/>
    </row>
    <row r="112" spans="4:5" ht="12.75">
      <c r="D112" s="2"/>
      <c r="E112" s="2"/>
    </row>
    <row r="113" spans="4:5" ht="12.75">
      <c r="D113" s="2"/>
      <c r="E113" s="2"/>
    </row>
    <row r="114" spans="4:5" ht="12.75">
      <c r="D114" s="2"/>
      <c r="E114" s="2"/>
    </row>
    <row r="115" spans="4:5" ht="12.75">
      <c r="D115" s="2"/>
      <c r="E115" s="2"/>
    </row>
    <row r="116" spans="4:5" ht="12.75">
      <c r="D116" s="2"/>
      <c r="E116" s="2"/>
    </row>
    <row r="117" spans="4:5" ht="12.75">
      <c r="D117" s="2"/>
      <c r="E117" s="2"/>
    </row>
    <row r="118" spans="4:5" ht="12.75">
      <c r="D118" s="2"/>
      <c r="E118" s="2"/>
    </row>
    <row r="119" spans="4:5" ht="12.75">
      <c r="D119" s="2"/>
      <c r="E119" s="2"/>
    </row>
    <row r="120" spans="4:5" ht="12.75">
      <c r="D120" s="2"/>
      <c r="E120" s="2"/>
    </row>
    <row r="121" spans="4:5" ht="12.75">
      <c r="D121" s="2"/>
      <c r="E121" s="2"/>
    </row>
    <row r="122" spans="4:5" ht="12.75">
      <c r="D122" s="2"/>
      <c r="E122" s="2"/>
    </row>
    <row r="123" spans="4:5" ht="12.75">
      <c r="D123" s="2"/>
      <c r="E123" s="2"/>
    </row>
    <row r="124" spans="4:5" ht="12.75">
      <c r="D124" s="2"/>
      <c r="E124" s="2"/>
    </row>
    <row r="125" spans="4:5" ht="12.75">
      <c r="D125" s="2"/>
      <c r="E125" s="2"/>
    </row>
    <row r="126" spans="4:5" ht="12.75">
      <c r="D126" s="2"/>
      <c r="E126" s="2"/>
    </row>
    <row r="127" spans="4:5" ht="12.75">
      <c r="D127" s="2"/>
      <c r="E127" s="2"/>
    </row>
    <row r="128" spans="4:5" ht="12.75">
      <c r="D128" s="2"/>
      <c r="E128" s="2"/>
    </row>
    <row r="129" spans="4:5" ht="12.75">
      <c r="D129" s="2"/>
      <c r="E129" s="2"/>
    </row>
    <row r="130" spans="4:5" ht="12.75">
      <c r="D130" s="2"/>
      <c r="E130" s="2"/>
    </row>
    <row r="131" spans="4:5" ht="12.75">
      <c r="D131" s="2"/>
      <c r="E131" s="2"/>
    </row>
    <row r="132" spans="4:5" ht="12.75">
      <c r="D132" s="2"/>
      <c r="E132" s="2"/>
    </row>
    <row r="133" spans="4:5" ht="12.75">
      <c r="D133" s="2"/>
      <c r="E133" s="2"/>
    </row>
    <row r="134" spans="4:5" ht="12.75">
      <c r="D134" s="2"/>
      <c r="E134" s="2"/>
    </row>
    <row r="135" spans="4:5" ht="12.75">
      <c r="D135" s="2"/>
      <c r="E135" s="2"/>
    </row>
    <row r="136" spans="4:5" ht="12.75">
      <c r="D136" s="2"/>
      <c r="E136" s="2"/>
    </row>
    <row r="137" spans="4:5" ht="12.75">
      <c r="D137" s="2"/>
      <c r="E137" s="2"/>
    </row>
    <row r="138" spans="4:5" ht="12.75">
      <c r="D138" s="2"/>
      <c r="E138" s="2"/>
    </row>
    <row r="139" spans="4:5" ht="12.75">
      <c r="D139" s="2"/>
      <c r="E139" s="2"/>
    </row>
    <row r="140" spans="4:5" ht="12.75">
      <c r="D140" s="2"/>
      <c r="E140" s="2"/>
    </row>
    <row r="141" spans="4:5" ht="12.75">
      <c r="D141" s="2"/>
      <c r="E141" s="2"/>
    </row>
    <row r="142" spans="4:5" ht="12.75">
      <c r="D142" s="2"/>
      <c r="E142" s="2"/>
    </row>
    <row r="143" spans="4:5" ht="12.75">
      <c r="D143" s="2"/>
      <c r="E143" s="2"/>
    </row>
    <row r="144" spans="4:5" ht="12.75">
      <c r="D144" s="2"/>
      <c r="E144" s="2"/>
    </row>
    <row r="145" spans="4:5" ht="12.75">
      <c r="D145" s="2"/>
      <c r="E145" s="2"/>
    </row>
    <row r="146" spans="4:5" ht="12.75">
      <c r="D146" s="2"/>
      <c r="E146" s="2"/>
    </row>
    <row r="147" spans="4:5" ht="12.75">
      <c r="D147" s="2"/>
      <c r="E147" s="2"/>
    </row>
    <row r="148" spans="4:5" ht="12.75">
      <c r="D148" s="2"/>
      <c r="E148" s="2"/>
    </row>
    <row r="149" spans="4:5" ht="12.75">
      <c r="D149" s="2"/>
      <c r="E149" s="2"/>
    </row>
    <row r="150" spans="4:5" ht="12.75">
      <c r="D150" s="2"/>
      <c r="E150" s="2"/>
    </row>
    <row r="151" spans="4:5" ht="12.75">
      <c r="D151" s="2"/>
      <c r="E151" s="2"/>
    </row>
    <row r="152" spans="4:5" ht="12.75">
      <c r="D152" s="2"/>
      <c r="E152" s="2"/>
    </row>
    <row r="153" spans="4:5" ht="12.75">
      <c r="D153" s="2"/>
      <c r="E153" s="2"/>
    </row>
    <row r="154" spans="4:5" ht="12.75">
      <c r="D154" s="2"/>
      <c r="E154" s="2"/>
    </row>
    <row r="155" spans="4:5" ht="12.75">
      <c r="D155" s="2"/>
      <c r="E155" s="2"/>
    </row>
    <row r="156" spans="4:5" ht="12.75">
      <c r="D156" s="2"/>
      <c r="E156" s="2"/>
    </row>
    <row r="157" spans="4:5" ht="12.75">
      <c r="D157" s="2"/>
      <c r="E157" s="2"/>
    </row>
    <row r="158" spans="4:5" ht="12.75">
      <c r="D158" s="2"/>
      <c r="E158" s="2"/>
    </row>
    <row r="159" spans="4:5" ht="12.75">
      <c r="D159" s="2"/>
      <c r="E159" s="2"/>
    </row>
    <row r="160" spans="4:5" ht="12.75">
      <c r="D160" s="2"/>
      <c r="E160" s="2"/>
    </row>
    <row r="161" spans="4:5" ht="12.75">
      <c r="D161" s="2"/>
      <c r="E16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user368b</cp:lastModifiedBy>
  <cp:lastPrinted>2016-04-29T13:23:12Z</cp:lastPrinted>
  <dcterms:created xsi:type="dcterms:W3CDTF">1996-10-08T23:32:33Z</dcterms:created>
  <dcterms:modified xsi:type="dcterms:W3CDTF">2016-05-11T11:47:44Z</dcterms:modified>
  <cp:category/>
  <cp:version/>
  <cp:contentType/>
  <cp:contentStatus/>
</cp:coreProperties>
</file>