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216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Администратор</author>
  </authors>
  <commentList>
    <comment ref="DD25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<sst xmlns="http://schemas.openxmlformats.org/spreadsheetml/2006/main" count="199" uniqueCount="104">
  <si>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</si>
  <si>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</si>
  <si>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</si>
  <si>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</si>
  <si>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</si>
  <si>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</si>
  <si>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</si>
  <si>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</si>
  <si>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</si>
  <si>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</si>
  <si>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</si>
  <si>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</si>
  <si>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</si>
  <si>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</si>
  <si>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</si>
  <si>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</si>
  <si>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</si>
  <si>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</si>
  <si>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</si>
  <si>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</si>
  <si>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</si>
  <si>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</si>
  <si>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</si>
  <si>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</si>
  <si>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</si>
  <si>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</si>
  <si>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</si>
  <si>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Придбання обладнання та предметів довгострокового користування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</si>
  <si>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</si>
  <si>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</si>
  <si>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</si>
  <si>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</si>
  <si>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</si>
  <si>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</si>
  <si>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</si>
  <si>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</si>
  <si>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</si>
  <si>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</si>
  <si>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</si>
  <si>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од.</t>
  </si>
  <si>
    <t>звітність установ</t>
  </si>
  <si>
    <t>продукту</t>
  </si>
  <si>
    <t>осіб</t>
  </si>
  <si>
    <t>ефективності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</si>
  <si>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</si>
  <si>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</si>
  <si>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якості</t>
  </si>
  <si>
    <t>%</t>
  </si>
  <si>
    <t>тис.грн</t>
  </si>
  <si>
    <t>Кількість одиниць придбаного обладнання</t>
  </si>
  <si>
    <t>Середні витрати на одиницю придбаного обладнання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</si>
  <si>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</si>
  <si>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</si>
  <si>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</si>
  <si>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</si>
  <si>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</si>
  <si>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</si>
  <si>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</si>
  <si>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</si>
  <si>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</si>
  <si>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</si>
  <si>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</si>
  <si>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</si>
  <si>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03194499_11</t>
  </si>
  <si>
    <t xml:space="preserve">про виконання паспорта бюджетної програми місцевого бюджету станом на 01.01.2018 року </t>
  </si>
  <si>
    <t>кількість послуг, які надані установами та закладами, що надають соціальні послуги іншим вразливим категоріям населення,</t>
  </si>
  <si>
    <t>звітність установ до Мінсоцполітики  ф №1-БГ</t>
  </si>
  <si>
    <t>кількість осіб, яким надано соціальні послуги, порівняно з минулим роком</t>
  </si>
  <si>
    <t>завдання 1</t>
  </si>
  <si>
    <t>завдання 2</t>
  </si>
  <si>
    <t>Обсяг витрат на придбання обладнання і предметів довгострокового користування</t>
  </si>
  <si>
    <t>0813241</t>
  </si>
  <si>
    <t xml:space="preserve">Пояснення щодо причин відхилення </t>
  </si>
  <si>
    <t>Підпрограма/завдання 
бюджетної програми</t>
  </si>
  <si>
    <t xml:space="preserve">Касові видатки (надані кредити) </t>
  </si>
  <si>
    <t>Начальник планового відділу</t>
  </si>
  <si>
    <t>Федоровська Н.Г.</t>
  </si>
  <si>
    <t>0111</t>
  </si>
  <si>
    <t>Програма розвитку місцевого самоврядування на у місті Миколаєві на 2016-2018 роки</t>
  </si>
  <si>
    <t xml:space="preserve">Здійснення наданих законодавством повноважень у сфері праці та соціального захисту населення </t>
  </si>
  <si>
    <t>Кількість штатних одиниць</t>
  </si>
  <si>
    <t>штатний розпис</t>
  </si>
  <si>
    <t>Кількість прийнятих нормативно-правових актів</t>
  </si>
  <si>
    <t>кількість отриманих листів, звернень, заяв, скарг</t>
  </si>
  <si>
    <t>Кількість виконаних листів, звернень, заява, скарг на одного працівника</t>
  </si>
  <si>
    <t xml:space="preserve">од. 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</si>
  <si>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</si>
  <si>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</si>
  <si>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Прибдання обладнання та предметів довгострокового користування</t>
  </si>
  <si>
    <t>Економія коштів на рік, що виникла за результатами вровадження в експлуатацію прибданого обладнання</t>
  </si>
  <si>
    <t>Економія коштів на оплату енергоносіїв виникла у зв'язку з тим, що тарифи на енергоносії, які діяли на початок року  були значно вище за ті, які діяли на кінець року.</t>
  </si>
  <si>
    <t>Економія коштів на оплату енергоносіїв, у тому числі у зв'язку з погодгими умовами.</t>
  </si>
  <si>
    <t xml:space="preserve">Розбіжність у показнику "Кількість штатних одиниць" - 1 штатана одиниця виникла за причини наявності вакансії. </t>
  </si>
  <si>
    <t xml:space="preserve">Розбіжність у показнику "Кількість отриманих  листів, звернень, заяв, скарг" виникла у зв'язку зі зміною порядку прийняття заяв на субсидію. </t>
  </si>
  <si>
    <t>Розбіжність у показнику "Кількість прийнятих нормативно-правових актів" виникла внаслідок прийняття більшої кількості Рішень Миколаївської міської ради та Розпоряджень міського голови.</t>
  </si>
  <si>
    <t>Розбіжність у показнику "Кількість виконаних листів, звернень, заяв, скарг на одного працівника" виникла за наявності вакансії та у зв'язку зі зміною порядку прийняття заяв на субсидію.</t>
  </si>
  <si>
    <t xml:space="preserve">Розбіжність у показнику "Витрати на утримання однієї штатної одиниці" виникла зі зміною порядку прийняття заяв на субсидію. </t>
  </si>
  <si>
    <t>В.о. Директора департаменту</t>
  </si>
  <si>
    <t>Чорна І.І.</t>
  </si>
  <si>
    <t>1500000</t>
  </si>
  <si>
    <t>1510000</t>
  </si>
  <si>
    <t>1510180</t>
  </si>
  <si>
    <t>Здійснення наданих законодавством повноважень у сфері праці та соціального захисту населення</t>
  </si>
  <si>
    <t>Керівництво і управління у відповідній сфері у містах, селищах, селах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</si>
</sst>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</numFmts>
  <fonts count="47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22" fontId="10" fillId="0" borderId="0" xfId="0" applyNumberFormat="1" applyFont="1" applyFill="1" applyAlignment="1">
      <alignment horizontal="left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left" vertical="top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14" xfId="0" applyNumberForma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 wrapText="1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82" fontId="6" fillId="0" borderId="15" xfId="0" applyNumberFormat="1" applyFont="1" applyFill="1" applyBorder="1" applyAlignment="1">
      <alignment horizontal="right" vertical="center"/>
    </xf>
    <xf numFmtId="182" fontId="6" fillId="0" borderId="16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182" fontId="2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right" vertical="center" wrapText="1"/>
    </xf>
    <xf numFmtId="182" fontId="0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wrapText="1"/>
    </xf>
    <xf numFmtId="0" fontId="0" fillId="0" borderId="19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103"/>
  <sheetViews>
    <sheetView tabSelected="1" zoomScalePageLayoutView="0" workbookViewId="0" topLeftCell="A84">
      <selection activeCell="A82" sqref="A82:ED82"/>
    </sheetView>
  </sheetViews>
  <sheetFormatPr defaultColWidth="10.66015625" defaultRowHeight="11.25"/>
  <cols>
    <col min="1" max="1" width="2.33203125" style="3" customWidth="1"/>
    <col min="2" max="2" width="1.171875" style="3" customWidth="1"/>
    <col min="3" max="3" width="0.1640625" style="3" customWidth="1"/>
    <col min="4" max="4" width="0.82421875" style="3" hidden="1" customWidth="1"/>
    <col min="5" max="10" width="2.33203125" style="3" customWidth="1"/>
    <col min="11" max="11" width="2.16015625" style="3" customWidth="1"/>
    <col min="12" max="12" width="0.1640625" style="3" customWidth="1"/>
    <col min="13" max="13" width="2.33203125" style="3" customWidth="1"/>
    <col min="14" max="14" width="0.328125" style="3" customWidth="1"/>
    <col min="15" max="15" width="2" style="3" customWidth="1"/>
    <col min="16" max="17" width="2.33203125" style="3" customWidth="1"/>
    <col min="18" max="18" width="1.0078125" style="3" customWidth="1"/>
    <col min="19" max="19" width="1.3359375" style="3" customWidth="1"/>
    <col min="20" max="20" width="0.65625" style="3" customWidth="1"/>
    <col min="21" max="21" width="0.328125" style="3" customWidth="1"/>
    <col min="22" max="22" width="1.3359375" style="3" customWidth="1"/>
    <col min="23" max="23" width="2.33203125" style="3" customWidth="1"/>
    <col min="24" max="24" width="2.16015625" style="3" customWidth="1"/>
    <col min="25" max="25" width="0.1640625" style="3" customWidth="1"/>
    <col min="26" max="26" width="2.16015625" style="3" customWidth="1"/>
    <col min="27" max="27" width="0.1640625" style="3" customWidth="1"/>
    <col min="28" max="28" width="1.83203125" style="3" customWidth="1"/>
    <col min="29" max="29" width="0.328125" style="3" customWidth="1"/>
    <col min="30" max="30" width="0.1640625" style="3" customWidth="1"/>
    <col min="31" max="33" width="2.33203125" style="3" customWidth="1"/>
    <col min="34" max="34" width="2" style="3" customWidth="1"/>
    <col min="35" max="35" width="0.328125" style="3" customWidth="1"/>
    <col min="36" max="36" width="0.65625" style="3" customWidth="1"/>
    <col min="37" max="37" width="0.328125" style="3" customWidth="1"/>
    <col min="38" max="38" width="1.0078125" style="3" customWidth="1"/>
    <col min="39" max="39" width="0.328125" style="3" customWidth="1"/>
    <col min="40" max="40" width="2" style="3" customWidth="1"/>
    <col min="41" max="41" width="0.328125" style="3" customWidth="1"/>
    <col min="42" max="42" width="2" style="3" customWidth="1"/>
    <col min="43" max="43" width="0.328125" style="3" customWidth="1"/>
    <col min="44" max="44" width="2.33203125" style="3" customWidth="1"/>
    <col min="45" max="45" width="0.1640625" style="3" customWidth="1"/>
    <col min="46" max="46" width="1.66796875" style="3" customWidth="1"/>
    <col min="47" max="47" width="0.328125" style="3" customWidth="1"/>
    <col min="48" max="49" width="0.1640625" style="3" customWidth="1"/>
    <col min="50" max="50" width="2.16015625" style="3" customWidth="1"/>
    <col min="51" max="51" width="0.1640625" style="3" customWidth="1"/>
    <col min="52" max="52" width="2" style="3" customWidth="1"/>
    <col min="53" max="54" width="0.1640625" style="3" customWidth="1"/>
    <col min="55" max="55" width="2.16015625" style="3" customWidth="1"/>
    <col min="56" max="56" width="0.1640625" style="3" customWidth="1"/>
    <col min="57" max="57" width="2.16015625" style="3" customWidth="1"/>
    <col min="58" max="58" width="0.1640625" style="3" customWidth="1"/>
    <col min="59" max="59" width="0.4921875" style="3" customWidth="1"/>
    <col min="60" max="60" width="0.328125" style="3" customWidth="1"/>
    <col min="61" max="61" width="1.3359375" style="3" customWidth="1"/>
    <col min="62" max="62" width="0.1640625" style="3" customWidth="1"/>
    <col min="63" max="63" width="2.16015625" style="3" customWidth="1"/>
    <col min="64" max="64" width="0.1640625" style="3" customWidth="1"/>
    <col min="65" max="66" width="2.16015625" style="3" customWidth="1"/>
    <col min="67" max="67" width="0.1640625" style="3" customWidth="1"/>
    <col min="68" max="68" width="1.83203125" style="3" customWidth="1"/>
    <col min="69" max="69" width="0.328125" style="3" customWidth="1"/>
    <col min="70" max="70" width="0.1640625" style="3" customWidth="1"/>
    <col min="71" max="74" width="2.33203125" style="3" customWidth="1"/>
    <col min="75" max="75" width="0.65625" style="3" customWidth="1"/>
    <col min="76" max="76" width="0.328125" style="3" customWidth="1"/>
    <col min="77" max="77" width="1.171875" style="3" customWidth="1"/>
    <col min="78" max="78" width="0.1640625" style="3" customWidth="1"/>
    <col min="79" max="82" width="2.33203125" style="3" customWidth="1"/>
    <col min="83" max="83" width="2.16015625" style="3" customWidth="1"/>
    <col min="84" max="84" width="0.1640625" style="3" customWidth="1"/>
    <col min="85" max="85" width="2.33203125" style="3" customWidth="1"/>
    <col min="86" max="86" width="0.4921875" style="3" customWidth="1"/>
    <col min="87" max="87" width="0.328125" style="3" customWidth="1"/>
    <col min="88" max="88" width="1.5" style="3" customWidth="1"/>
    <col min="89" max="89" width="0.1640625" style="3" customWidth="1"/>
    <col min="90" max="90" width="2.16015625" style="3" customWidth="1"/>
    <col min="91" max="91" width="0.1640625" style="3" customWidth="1"/>
    <col min="92" max="92" width="2.16015625" style="3" customWidth="1"/>
    <col min="93" max="93" width="0.1640625" style="3" customWidth="1"/>
    <col min="94" max="94" width="2" style="3" customWidth="1"/>
    <col min="95" max="96" width="0.1640625" style="3" customWidth="1"/>
    <col min="97" max="97" width="1.5" style="3" customWidth="1"/>
    <col min="98" max="98" width="0.328125" style="3" customWidth="1"/>
    <col min="99" max="99" width="0.4921875" style="3" customWidth="1"/>
    <col min="100" max="100" width="0.1640625" style="3" customWidth="1"/>
    <col min="101" max="101" width="2.16015625" style="3" customWidth="1"/>
    <col min="102" max="102" width="0.1640625" style="3" customWidth="1"/>
    <col min="103" max="103" width="2.16015625" style="3" customWidth="1"/>
    <col min="104" max="104" width="0.1640625" style="3" customWidth="1"/>
    <col min="105" max="105" width="2.16015625" style="3" customWidth="1"/>
    <col min="106" max="106" width="0.1640625" style="3" customWidth="1"/>
    <col min="107" max="107" width="2.16015625" style="3" customWidth="1"/>
    <col min="108" max="108" width="0.4921875" style="3" customWidth="1"/>
    <col min="109" max="109" width="0.328125" style="3" customWidth="1"/>
    <col min="110" max="110" width="1.5" style="3" customWidth="1"/>
    <col min="111" max="113" width="2.33203125" style="3" customWidth="1"/>
    <col min="114" max="114" width="0.4921875" style="3" customWidth="1"/>
    <col min="115" max="115" width="0.328125" style="3" customWidth="1"/>
    <col min="116" max="116" width="0.82421875" style="3" customWidth="1"/>
    <col min="117" max="117" width="0.328125" style="3" customWidth="1"/>
    <col min="118" max="119" width="0.4921875" style="3" customWidth="1"/>
    <col min="120" max="120" width="1.83203125" style="3" customWidth="1"/>
    <col min="121" max="121" width="0.4921875" style="3" customWidth="1"/>
    <col min="122" max="122" width="1.83203125" style="3" customWidth="1"/>
    <col min="123" max="123" width="0.4921875" style="3" customWidth="1"/>
    <col min="124" max="124" width="1.83203125" style="3" customWidth="1"/>
    <col min="125" max="125" width="2" style="3" customWidth="1"/>
    <col min="126" max="126" width="0.328125" style="3" customWidth="1"/>
    <col min="127" max="127" width="0.4921875" style="3" customWidth="1"/>
    <col min="128" max="128" width="0.328125" style="3" customWidth="1"/>
    <col min="129" max="129" width="1.3359375" style="3" customWidth="1"/>
    <col min="130" max="130" width="0.328125" style="3" customWidth="1"/>
    <col min="131" max="131" width="2" style="3" customWidth="1"/>
    <col min="132" max="132" width="0.328125" style="3" customWidth="1"/>
    <col min="133" max="133" width="2" style="3" customWidth="1"/>
    <col min="134" max="134" width="3.5" style="3" customWidth="1"/>
    <col min="135" max="138" width="0.1640625" style="3" hidden="1" customWidth="1"/>
    <col min="139" max="139" width="0.82421875" style="3" customWidth="1"/>
    <col min="140" max="140" width="9.66015625" style="3" customWidth="1"/>
    <col min="141" max="141" width="10.66015625" style="2" customWidth="1"/>
    <col min="142" max="142" width="5.16015625" style="2" customWidth="1"/>
    <col min="143" max="146" width="0" style="2" hidden="1" customWidth="1"/>
    <col min="147" max="16384" width="10.66015625" style="2" customWidth="1"/>
  </cols>
  <sheetData>
    <row r="1" s="1" customFormat="1" ht="11.25" customHeight="1">
      <c r="CZ1" s="1" t="s">
        <v>0</v>
      </c>
    </row>
    <row r="2" s="1" customFormat="1" ht="11.25" customHeight="1">
      <c r="CZ2" s="1" t="s">
        <v>1</v>
      </c>
    </row>
    <row r="3" s="1" customFormat="1" ht="11.25" customHeight="1">
      <c r="CZ3" s="1" t="s">
        <v>2</v>
      </c>
    </row>
    <row r="4" spans="1:140" ht="15.75" customHeight="1">
      <c r="A4" s="140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2"/>
      <c r="EH4" s="2"/>
      <c r="EI4" s="2"/>
      <c r="EJ4" s="2"/>
    </row>
    <row r="5" spans="1:140" ht="15.75" customHeight="1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2"/>
      <c r="EH5" s="2"/>
      <c r="EI5" s="2"/>
      <c r="EJ5" s="2"/>
    </row>
    <row r="6" ht="11.25"/>
    <row r="7" ht="11.25"/>
    <row r="8" spans="1:140" ht="11.25" customHeight="1">
      <c r="A8" s="3" t="s">
        <v>4</v>
      </c>
      <c r="C8" s="129" t="s">
        <v>99</v>
      </c>
      <c r="D8" s="129"/>
      <c r="E8" s="129"/>
      <c r="F8" s="129"/>
      <c r="G8" s="129"/>
      <c r="H8" s="129"/>
      <c r="I8" s="129"/>
      <c r="J8" s="129"/>
      <c r="K8" s="129"/>
      <c r="L8" s="2"/>
      <c r="M8" s="2"/>
      <c r="N8" s="2"/>
      <c r="O8" s="130" t="s">
        <v>5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2"/>
      <c r="EG8" s="2"/>
      <c r="EH8" s="2"/>
      <c r="EI8" s="2"/>
      <c r="EJ8" s="2"/>
    </row>
    <row r="9" spans="1:140" ht="11.25" customHeight="1">
      <c r="A9" s="2"/>
      <c r="B9" s="2"/>
      <c r="C9" s="4" t="s">
        <v>6</v>
      </c>
      <c r="D9" s="4"/>
      <c r="E9" s="4"/>
      <c r="F9" s="4"/>
      <c r="G9" s="4"/>
      <c r="H9" s="4"/>
      <c r="I9" s="4"/>
      <c r="J9" s="4"/>
      <c r="K9" s="4"/>
      <c r="L9" s="2"/>
      <c r="M9" s="2"/>
      <c r="N9" s="131" t="s">
        <v>7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2"/>
      <c r="EH9" s="2"/>
      <c r="EI9" s="2"/>
      <c r="EJ9" s="2"/>
    </row>
    <row r="10" spans="1:140" ht="11.25" customHeight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11.25" customHeight="1">
      <c r="A11" s="3" t="s">
        <v>8</v>
      </c>
      <c r="C11" s="129" t="s">
        <v>100</v>
      </c>
      <c r="D11" s="129"/>
      <c r="E11" s="129"/>
      <c r="F11" s="129"/>
      <c r="G11" s="129"/>
      <c r="H11" s="129"/>
      <c r="I11" s="129"/>
      <c r="J11" s="129"/>
      <c r="K11" s="129"/>
      <c r="L11" s="2"/>
      <c r="M11" s="2"/>
      <c r="N11" s="2"/>
      <c r="O11" s="130" t="s">
        <v>5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2"/>
      <c r="EF11" s="2"/>
      <c r="EG11" s="2"/>
      <c r="EH11" s="2"/>
      <c r="EI11" s="2"/>
      <c r="EJ11" s="2"/>
    </row>
    <row r="12" spans="1:140" ht="11.25" customHeight="1">
      <c r="A12" s="2"/>
      <c r="B12" s="2"/>
      <c r="C12" s="4" t="s">
        <v>6</v>
      </c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131" t="s">
        <v>9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2"/>
      <c r="EG12" s="2"/>
      <c r="EH12" s="2"/>
      <c r="EI12" s="2"/>
      <c r="EJ12" s="2"/>
    </row>
    <row r="13" spans="1:140" ht="11.25" customHeight="1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11.25" customHeight="1">
      <c r="A14" s="3" t="s">
        <v>10</v>
      </c>
      <c r="C14" s="129" t="s">
        <v>101</v>
      </c>
      <c r="D14" s="129"/>
      <c r="E14" s="129"/>
      <c r="F14" s="129"/>
      <c r="G14" s="129"/>
      <c r="H14" s="129"/>
      <c r="I14" s="129"/>
      <c r="J14" s="129"/>
      <c r="K14" s="129"/>
      <c r="L14" s="2"/>
      <c r="M14" s="2"/>
      <c r="N14" s="132" t="s">
        <v>77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2"/>
      <c r="Z14" s="2"/>
      <c r="AA14" s="134" t="s">
        <v>103</v>
      </c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2"/>
      <c r="EH14" s="2"/>
      <c r="EI14" s="2"/>
      <c r="EJ14" s="2"/>
    </row>
    <row r="15" spans="1:140" ht="11.25" customHeight="1">
      <c r="A15" s="2"/>
      <c r="B15" s="2"/>
      <c r="C15" s="6" t="s">
        <v>6</v>
      </c>
      <c r="D15" s="6"/>
      <c r="E15" s="6"/>
      <c r="F15" s="6"/>
      <c r="G15" s="6"/>
      <c r="H15" s="6"/>
      <c r="I15" s="6"/>
      <c r="J15" s="6"/>
      <c r="K15" s="6"/>
      <c r="L15" s="2"/>
      <c r="M15" s="2"/>
      <c r="N15" s="7" t="s">
        <v>11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2"/>
      <c r="Z15" s="2"/>
      <c r="AA15" s="7" t="s">
        <v>12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2"/>
      <c r="EH15" s="2"/>
      <c r="EI15" s="2"/>
      <c r="EJ15" s="2"/>
    </row>
    <row r="16" spans="1:140" ht="11.25" customHeight="1">
      <c r="A16" s="2"/>
      <c r="B16" s="2"/>
      <c r="C16" s="8"/>
      <c r="D16" s="8"/>
      <c r="E16" s="8"/>
      <c r="F16" s="8"/>
      <c r="G16" s="8"/>
      <c r="H16" s="8"/>
      <c r="I16" s="8"/>
      <c r="J16" s="8"/>
      <c r="K16" s="8"/>
      <c r="L16" s="2"/>
      <c r="M16" s="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2"/>
      <c r="EH16" s="2"/>
      <c r="EI16" s="2"/>
      <c r="EJ16" s="2"/>
    </row>
    <row r="17" spans="1:140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ht="11.25" customHeight="1">
      <c r="A18" s="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3" t="s">
        <v>14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ht="11.25" customHeight="1">
      <c r="A19" s="56" t="s">
        <v>15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 t="s">
        <v>16</v>
      </c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 t="s">
        <v>17</v>
      </c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2"/>
      <c r="EH19" s="2"/>
      <c r="EI19" s="2"/>
      <c r="EJ19" s="2"/>
    </row>
    <row r="20" spans="1:140" ht="11.25" customHeight="1">
      <c r="A20" s="56" t="s">
        <v>18</v>
      </c>
      <c r="B20" s="56"/>
      <c r="C20" s="56"/>
      <c r="D20" s="56"/>
      <c r="E20" s="56"/>
      <c r="F20" s="56"/>
      <c r="G20" s="56"/>
      <c r="H20" s="56"/>
      <c r="I20" s="56"/>
      <c r="J20" s="56"/>
      <c r="K20" s="56" t="s">
        <v>19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 t="s">
        <v>20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 t="s">
        <v>18</v>
      </c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 t="s">
        <v>19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 t="s">
        <v>20</v>
      </c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 t="s">
        <v>18</v>
      </c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 t="s">
        <v>19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 t="s">
        <v>20</v>
      </c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2"/>
      <c r="EH20" s="2"/>
      <c r="EI20" s="2"/>
      <c r="EJ20" s="2"/>
    </row>
    <row r="21" spans="1:140" ht="11.25" customHeight="1">
      <c r="A21" s="54">
        <v>1</v>
      </c>
      <c r="B21" s="54"/>
      <c r="C21" s="54"/>
      <c r="D21" s="54"/>
      <c r="E21" s="54"/>
      <c r="F21" s="54"/>
      <c r="G21" s="54"/>
      <c r="H21" s="54"/>
      <c r="I21" s="54"/>
      <c r="J21" s="54"/>
      <c r="K21" s="54">
        <v>2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>
        <v>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>
        <v>4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>
        <v>5</v>
      </c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>
        <v>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>
        <v>7</v>
      </c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>
        <v>8</v>
      </c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>
        <v>9</v>
      </c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2"/>
      <c r="EH21" s="2"/>
      <c r="EI21" s="2"/>
      <c r="EJ21" s="2"/>
    </row>
    <row r="22" spans="1:140" ht="11.25" customHeight="1">
      <c r="A22" s="117">
        <f>AN31</f>
        <v>26824.050000000007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0">
        <f>BA31</f>
        <v>419.85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7">
        <f>A22+K22</f>
        <v>27243.900000000005</v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>
        <f>BZ31</f>
        <v>26725.18833</v>
      </c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0">
        <f>CF31</f>
        <v>419.84988</v>
      </c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7">
        <f>AJ22+BB22</f>
        <v>27145.038210000002</v>
      </c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0">
        <f>A22-AJ22</f>
        <v>98.86167000000569</v>
      </c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>
        <f>K22-BB22</f>
        <v>0.00012000000003808964</v>
      </c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>
        <f>CE22+CV22</f>
        <v>98.86179000000573</v>
      </c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2"/>
      <c r="EH22" s="2"/>
      <c r="EI22" s="2"/>
      <c r="EJ22" s="2"/>
    </row>
    <row r="23" spans="1:140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11.25" customHeight="1">
      <c r="A24" s="3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9" t="s">
        <v>14</v>
      </c>
      <c r="DU24" s="9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2" ht="21.75" customHeight="1">
      <c r="A25" s="60" t="s">
        <v>22</v>
      </c>
      <c r="B25" s="60"/>
      <c r="C25" s="60"/>
      <c r="D25" s="60"/>
      <c r="E25" s="123" t="s">
        <v>23</v>
      </c>
      <c r="F25" s="123"/>
      <c r="G25" s="123"/>
      <c r="H25" s="123"/>
      <c r="I25" s="123" t="s">
        <v>24</v>
      </c>
      <c r="J25" s="123"/>
      <c r="K25" s="123"/>
      <c r="L25" s="123"/>
      <c r="M25" s="123"/>
      <c r="N25" s="127" t="s">
        <v>73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6" t="s">
        <v>25</v>
      </c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128" t="s">
        <v>74</v>
      </c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 t="s">
        <v>17</v>
      </c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2"/>
      <c r="EH25" s="2"/>
      <c r="EI25" s="2"/>
      <c r="EJ25" s="41" t="s">
        <v>72</v>
      </c>
      <c r="EK25" s="42"/>
      <c r="EL25" s="43"/>
    </row>
    <row r="26" spans="1:142" ht="21.75" customHeight="1">
      <c r="A26" s="61"/>
      <c r="B26" s="62"/>
      <c r="C26" s="62"/>
      <c r="D26" s="63"/>
      <c r="E26" s="124"/>
      <c r="F26" s="125"/>
      <c r="G26" s="125"/>
      <c r="H26" s="126"/>
      <c r="I26" s="124"/>
      <c r="J26" s="125"/>
      <c r="K26" s="125"/>
      <c r="L26" s="125"/>
      <c r="M26" s="126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AN26" s="56" t="s">
        <v>18</v>
      </c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 t="s">
        <v>19</v>
      </c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 t="s">
        <v>20</v>
      </c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 t="s">
        <v>18</v>
      </c>
      <c r="CB26" s="56"/>
      <c r="CC26" s="56"/>
      <c r="CD26" s="56"/>
      <c r="CE26" s="56"/>
      <c r="CF26" s="56"/>
      <c r="CG26" s="56" t="s">
        <v>19</v>
      </c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 t="s">
        <v>20</v>
      </c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 t="s">
        <v>18</v>
      </c>
      <c r="DE26" s="56"/>
      <c r="DF26" s="56"/>
      <c r="DG26" s="56"/>
      <c r="DH26" s="56"/>
      <c r="DI26" s="56"/>
      <c r="DJ26" s="56"/>
      <c r="DK26" s="56" t="s">
        <v>19</v>
      </c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 t="s">
        <v>20</v>
      </c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2"/>
      <c r="EH26" s="2"/>
      <c r="EI26" s="2"/>
      <c r="EJ26" s="44"/>
      <c r="EK26" s="32"/>
      <c r="EL26" s="45"/>
    </row>
    <row r="27" spans="1:142" ht="11.25" customHeight="1">
      <c r="A27" s="108">
        <v>1</v>
      </c>
      <c r="B27" s="108"/>
      <c r="C27" s="108"/>
      <c r="D27" s="108"/>
      <c r="E27" s="108">
        <v>2</v>
      </c>
      <c r="F27" s="108"/>
      <c r="G27" s="108"/>
      <c r="H27" s="108"/>
      <c r="I27" s="108">
        <v>3</v>
      </c>
      <c r="J27" s="108"/>
      <c r="K27" s="108"/>
      <c r="L27" s="108"/>
      <c r="M27" s="108"/>
      <c r="N27" s="108">
        <v>4</v>
      </c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>
        <v>5</v>
      </c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>
        <v>6</v>
      </c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>
        <v>7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>
        <v>8</v>
      </c>
      <c r="CB27" s="108"/>
      <c r="CC27" s="108"/>
      <c r="CD27" s="108"/>
      <c r="CE27" s="108"/>
      <c r="CF27" s="108"/>
      <c r="CG27" s="108">
        <v>9</v>
      </c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>
        <v>10</v>
      </c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>
        <v>11</v>
      </c>
      <c r="DE27" s="108"/>
      <c r="DF27" s="108"/>
      <c r="DG27" s="108"/>
      <c r="DH27" s="108"/>
      <c r="DI27" s="108"/>
      <c r="DJ27" s="108"/>
      <c r="DK27" s="108">
        <v>12</v>
      </c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>
        <v>13</v>
      </c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2"/>
      <c r="EH27" s="2"/>
      <c r="EI27" s="2"/>
      <c r="EJ27" s="46">
        <v>14</v>
      </c>
      <c r="EK27" s="47"/>
      <c r="EL27" s="48"/>
    </row>
    <row r="28" spans="1:142" s="11" customFormat="1" ht="57" customHeight="1">
      <c r="A28" s="120"/>
      <c r="B28" s="120"/>
      <c r="C28" s="120"/>
      <c r="D28" s="120"/>
      <c r="E28" s="121" t="s">
        <v>101</v>
      </c>
      <c r="F28" s="121"/>
      <c r="G28" s="121"/>
      <c r="H28" s="121"/>
      <c r="I28" s="121" t="s">
        <v>77</v>
      </c>
      <c r="J28" s="121"/>
      <c r="K28" s="121"/>
      <c r="L28" s="121"/>
      <c r="M28" s="121"/>
      <c r="N28" s="122" t="str">
        <f>AA14</f>
        <v>Керівництво і управління у відповідній сфері у містах, селищах, селах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18">
        <f>+AN29+AN30</f>
        <v>26824.050000000007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00">
        <f>BB29+BB30</f>
        <v>419.85</v>
      </c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18">
        <f>BP29+BP30</f>
        <v>27243.900000000005</v>
      </c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>
        <f>CA29+CA30</f>
        <v>26725.18833</v>
      </c>
      <c r="CB28" s="118"/>
      <c r="CC28" s="118"/>
      <c r="CD28" s="118"/>
      <c r="CE28" s="118"/>
      <c r="CF28" s="118"/>
      <c r="CG28" s="100">
        <f>CG29+CG30</f>
        <v>419.84988</v>
      </c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18">
        <f>CA28+CG28</f>
        <v>27145.038210000002</v>
      </c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00">
        <f>DD29+DD30</f>
        <v>98.86167000000569</v>
      </c>
      <c r="DE28" s="100"/>
      <c r="DF28" s="100"/>
      <c r="DG28" s="100"/>
      <c r="DH28" s="100"/>
      <c r="DI28" s="100"/>
      <c r="DJ28" s="100"/>
      <c r="DK28" s="100">
        <f>DK29+DK30</f>
        <v>0.00012000000003808964</v>
      </c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>
        <f>DD28+DK28</f>
        <v>98.86179000000573</v>
      </c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J28" s="35"/>
      <c r="EK28" s="36"/>
      <c r="EL28" s="37"/>
    </row>
    <row r="29" spans="1:142" ht="60.75" customHeight="1">
      <c r="A29" s="57">
        <v>1</v>
      </c>
      <c r="B29" s="57"/>
      <c r="C29" s="57"/>
      <c r="D29" s="57"/>
      <c r="E29" s="113" t="str">
        <f>E28</f>
        <v>1510180</v>
      </c>
      <c r="F29" s="101"/>
      <c r="G29" s="101"/>
      <c r="H29" s="101"/>
      <c r="I29" s="113" t="s">
        <v>77</v>
      </c>
      <c r="J29" s="114"/>
      <c r="K29" s="114"/>
      <c r="L29" s="114"/>
      <c r="M29" s="114"/>
      <c r="N29" s="119" t="s">
        <v>102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7">
        <f>19118.5+4151.01+1326.612+1516.935+5.025+348.388+17.228+283.666+44.612+7.335+4.739</f>
        <v>26824.050000000007</v>
      </c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7">
        <f>AN29</f>
        <v>26824.050000000007</v>
      </c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>
        <f>19118.49954+4143.98362+1326.60931+1516.93461+5.02432+270.73807+17.22243+271.43897+42.66571+7.335+4.73675</f>
        <v>26725.18833</v>
      </c>
      <c r="CB29" s="117"/>
      <c r="CC29" s="117"/>
      <c r="CD29" s="117"/>
      <c r="CE29" s="117"/>
      <c r="CF29" s="117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7">
        <f>CA29+CG29</f>
        <v>26725.18833</v>
      </c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0">
        <f>AN29-CA29</f>
        <v>98.86167000000569</v>
      </c>
      <c r="DE29" s="110"/>
      <c r="DF29" s="110"/>
      <c r="DG29" s="110"/>
      <c r="DH29" s="110"/>
      <c r="DI29" s="110"/>
      <c r="DJ29" s="110"/>
      <c r="DK29" s="110">
        <f>BB29-CG29</f>
        <v>0</v>
      </c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>
        <f>DD29+DK29</f>
        <v>98.86167000000569</v>
      </c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J29" s="26" t="s">
        <v>91</v>
      </c>
      <c r="EK29" s="27"/>
      <c r="EL29" s="28"/>
    </row>
    <row r="30" spans="1:142" ht="24.75" customHeight="1">
      <c r="A30" s="57">
        <v>3</v>
      </c>
      <c r="B30" s="57"/>
      <c r="C30" s="57"/>
      <c r="D30" s="57"/>
      <c r="E30" s="113" t="s">
        <v>101</v>
      </c>
      <c r="F30" s="114"/>
      <c r="G30" s="114"/>
      <c r="H30" s="114"/>
      <c r="I30" s="113" t="s">
        <v>77</v>
      </c>
      <c r="J30" s="114"/>
      <c r="K30" s="114"/>
      <c r="L30" s="114"/>
      <c r="M30" s="114"/>
      <c r="N30" s="115" t="s">
        <v>27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0">
        <v>419.85</v>
      </c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>
        <f>BB30</f>
        <v>419.85</v>
      </c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6"/>
      <c r="CB30" s="116"/>
      <c r="CC30" s="116"/>
      <c r="CD30" s="116"/>
      <c r="CE30" s="116"/>
      <c r="CF30" s="116"/>
      <c r="CG30" s="110">
        <v>419.84988</v>
      </c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>
        <f>CG30</f>
        <v>419.84988</v>
      </c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6"/>
      <c r="DE30" s="116"/>
      <c r="DF30" s="116"/>
      <c r="DG30" s="116"/>
      <c r="DH30" s="116"/>
      <c r="DI30" s="116"/>
      <c r="DJ30" s="116"/>
      <c r="DK30" s="110">
        <f>BB30-CG30</f>
        <v>0.00012000000003808964</v>
      </c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>
        <f>DD30+DK30</f>
        <v>0.00012000000003808964</v>
      </c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J30" s="46"/>
      <c r="EK30" s="47"/>
      <c r="EL30" s="48"/>
    </row>
    <row r="31" spans="1:142" ht="11.25" customHeight="1">
      <c r="A31" s="111" t="s">
        <v>28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>
        <f>AN28</f>
        <v>26824.050000000007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09">
        <f>BB28</f>
        <v>419.85</v>
      </c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12">
        <f>BP28</f>
        <v>27243.900000000005</v>
      </c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>
        <f>CA28</f>
        <v>26725.18833</v>
      </c>
      <c r="CA31" s="112"/>
      <c r="CB31" s="112"/>
      <c r="CC31" s="112"/>
      <c r="CD31" s="112"/>
      <c r="CE31" s="112"/>
      <c r="CF31" s="109">
        <f>CG28</f>
        <v>419.84988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12">
        <f>CR29+CR30</f>
        <v>27145.038210000002</v>
      </c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09">
        <f>DD28</f>
        <v>98.86167000000569</v>
      </c>
      <c r="DE31" s="109"/>
      <c r="DF31" s="109"/>
      <c r="DG31" s="109"/>
      <c r="DH31" s="109"/>
      <c r="DI31" s="109"/>
      <c r="DJ31" s="109"/>
      <c r="DK31" s="109">
        <f>DK28</f>
        <v>0.00012000000003808964</v>
      </c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>
        <f>DD31+DK31</f>
        <v>98.86179000000573</v>
      </c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2"/>
      <c r="EH31" s="2"/>
      <c r="EI31" s="2"/>
      <c r="EJ31" s="46"/>
      <c r="EK31" s="47"/>
      <c r="EL31" s="48"/>
    </row>
    <row r="32" spans="1:140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ht="11.25" customHeight="1">
      <c r="A35" s="3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3" t="s">
        <v>14</v>
      </c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2" ht="21.7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56" t="s">
        <v>25</v>
      </c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 t="s">
        <v>26</v>
      </c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 t="s">
        <v>17</v>
      </c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2"/>
      <c r="EH36" s="2"/>
      <c r="EI36" s="2"/>
      <c r="EJ36" s="41" t="s">
        <v>72</v>
      </c>
      <c r="EK36" s="42"/>
      <c r="EL36" s="43"/>
    </row>
    <row r="37" spans="1:142" ht="21.7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3"/>
      <c r="AS37" s="56" t="s">
        <v>18</v>
      </c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 t="s">
        <v>19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 t="s">
        <v>20</v>
      </c>
      <c r="BT37" s="56"/>
      <c r="BU37" s="56"/>
      <c r="BV37" s="56"/>
      <c r="BW37" s="56"/>
      <c r="BX37" s="56"/>
      <c r="BY37" s="56"/>
      <c r="BZ37" s="56"/>
      <c r="CA37" s="56" t="s">
        <v>18</v>
      </c>
      <c r="CB37" s="56"/>
      <c r="CC37" s="56"/>
      <c r="CD37" s="56"/>
      <c r="CE37" s="56"/>
      <c r="CF37" s="56"/>
      <c r="CG37" s="56" t="s">
        <v>19</v>
      </c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 t="s">
        <v>20</v>
      </c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 t="s">
        <v>18</v>
      </c>
      <c r="DE37" s="56"/>
      <c r="DF37" s="56"/>
      <c r="DG37" s="56"/>
      <c r="DH37" s="56"/>
      <c r="DI37" s="56"/>
      <c r="DJ37" s="56"/>
      <c r="DK37" s="56" t="s">
        <v>19</v>
      </c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 t="s">
        <v>20</v>
      </c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2"/>
      <c r="EH37" s="2"/>
      <c r="EI37" s="2"/>
      <c r="EJ37" s="44"/>
      <c r="EK37" s="32"/>
      <c r="EL37" s="45"/>
    </row>
    <row r="38" spans="1:142" ht="11.25" customHeight="1">
      <c r="A38" s="108">
        <v>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>
        <v>2</v>
      </c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>
        <v>3</v>
      </c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>
        <v>4</v>
      </c>
      <c r="BT38" s="108"/>
      <c r="BU38" s="108"/>
      <c r="BV38" s="108"/>
      <c r="BW38" s="108"/>
      <c r="BX38" s="108"/>
      <c r="BY38" s="108"/>
      <c r="BZ38" s="108"/>
      <c r="CA38" s="108">
        <v>5</v>
      </c>
      <c r="CB38" s="108"/>
      <c r="CC38" s="108"/>
      <c r="CD38" s="108"/>
      <c r="CE38" s="108"/>
      <c r="CF38" s="108"/>
      <c r="CG38" s="108">
        <v>6</v>
      </c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>
        <v>7</v>
      </c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>
        <v>8</v>
      </c>
      <c r="DE38" s="108"/>
      <c r="DF38" s="108"/>
      <c r="DG38" s="108"/>
      <c r="DH38" s="108"/>
      <c r="DI38" s="108"/>
      <c r="DJ38" s="108"/>
      <c r="DK38" s="108">
        <v>9</v>
      </c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>
        <v>10</v>
      </c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2"/>
      <c r="EH38" s="2"/>
      <c r="EI38" s="2"/>
      <c r="EJ38" s="35">
        <v>11</v>
      </c>
      <c r="EK38" s="36"/>
      <c r="EL38" s="37"/>
    </row>
    <row r="39" spans="1:142" s="11" customFormat="1" ht="11.25" customHeight="1">
      <c r="A39" s="104" t="s">
        <v>31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0">
        <f>AS40</f>
        <v>913.8939999999999</v>
      </c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>
        <f>BF40</f>
        <v>0</v>
      </c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>
        <f>BS40</f>
        <v>913.8939999999999</v>
      </c>
      <c r="BT39" s="100"/>
      <c r="BU39" s="100"/>
      <c r="BV39" s="100"/>
      <c r="BW39" s="100"/>
      <c r="BX39" s="100"/>
      <c r="BY39" s="100"/>
      <c r="BZ39" s="100"/>
      <c r="CA39" s="100">
        <f>CA40</f>
        <v>822.0651799999999</v>
      </c>
      <c r="CB39" s="100"/>
      <c r="CC39" s="100"/>
      <c r="CD39" s="100"/>
      <c r="CE39" s="100"/>
      <c r="CF39" s="100"/>
      <c r="CG39" s="100">
        <f>CG40</f>
        <v>0</v>
      </c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>
        <f>CR40</f>
        <v>822.0651799999999</v>
      </c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>
        <f>DD40</f>
        <v>91.82881999999995</v>
      </c>
      <c r="DE39" s="100"/>
      <c r="DF39" s="100"/>
      <c r="DG39" s="100"/>
      <c r="DH39" s="100"/>
      <c r="DI39" s="100"/>
      <c r="DJ39" s="100"/>
      <c r="DK39" s="100">
        <f>BF39-CG39</f>
        <v>0</v>
      </c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>
        <f>DK39+DD39</f>
        <v>91.82881999999995</v>
      </c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J39" s="38"/>
      <c r="EK39" s="39"/>
      <c r="EL39" s="40"/>
    </row>
    <row r="40" spans="1:145" ht="76.5" customHeight="1">
      <c r="A40" s="105" t="s">
        <v>78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7"/>
      <c r="AS40" s="103">
        <f>348.388+17.228+283.666+44.612+90+130</f>
        <v>913.8939999999999</v>
      </c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>
        <f>AS40</f>
        <v>913.8939999999999</v>
      </c>
      <c r="BT40" s="103"/>
      <c r="BU40" s="103"/>
      <c r="BV40" s="103"/>
      <c r="BW40" s="103"/>
      <c r="BX40" s="103"/>
      <c r="BY40" s="103"/>
      <c r="BZ40" s="103"/>
      <c r="CA40" s="103">
        <f>270.73807+17.22243+271.43897+42.66571+130+90</f>
        <v>822.0651799999999</v>
      </c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>
        <f>CA40</f>
        <v>822.0651799999999</v>
      </c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>
        <f>AS40-CA40</f>
        <v>91.82881999999995</v>
      </c>
      <c r="DE40" s="103"/>
      <c r="DF40" s="103"/>
      <c r="DG40" s="103"/>
      <c r="DH40" s="103"/>
      <c r="DI40" s="103"/>
      <c r="DJ40" s="103"/>
      <c r="DK40" s="103">
        <f>DK31</f>
        <v>0.00012000000003808964</v>
      </c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>
        <f>DD40+DK40</f>
        <v>91.82893999999999</v>
      </c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2"/>
      <c r="EH40" s="2"/>
      <c r="EI40" s="2"/>
      <c r="EJ40" s="26" t="s">
        <v>91</v>
      </c>
      <c r="EK40" s="27"/>
      <c r="EL40" s="28"/>
      <c r="EM40" s="26" t="s">
        <v>90</v>
      </c>
      <c r="EN40" s="27"/>
      <c r="EO40" s="28"/>
    </row>
    <row r="41" spans="1:142" s="11" customFormat="1" ht="11.25" customHeight="1">
      <c r="A41" s="104" t="s">
        <v>32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0">
        <f>AS40</f>
        <v>913.8939999999999</v>
      </c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>
        <f>BF40</f>
        <v>0</v>
      </c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>
        <f>AS41+BF41</f>
        <v>913.8939999999999</v>
      </c>
      <c r="BT41" s="100"/>
      <c r="BU41" s="100"/>
      <c r="BV41" s="100"/>
      <c r="BW41" s="100"/>
      <c r="BX41" s="100"/>
      <c r="BY41" s="100"/>
      <c r="BZ41" s="100"/>
      <c r="CA41" s="100">
        <f>CA40</f>
        <v>822.0651799999999</v>
      </c>
      <c r="CB41" s="100"/>
      <c r="CC41" s="100"/>
      <c r="CD41" s="100"/>
      <c r="CE41" s="100"/>
      <c r="CF41" s="100"/>
      <c r="CG41" s="100">
        <f>CG40</f>
        <v>0</v>
      </c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>
        <f>CA41+CG41</f>
        <v>822.0651799999999</v>
      </c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>
        <f>DD40</f>
        <v>91.82881999999995</v>
      </c>
      <c r="DE41" s="100"/>
      <c r="DF41" s="100"/>
      <c r="DG41" s="100"/>
      <c r="DH41" s="100"/>
      <c r="DI41" s="100"/>
      <c r="DJ41" s="100"/>
      <c r="DK41" s="100">
        <f>DK40</f>
        <v>0.00012000000003808964</v>
      </c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>
        <f>DD41+DK41</f>
        <v>91.82893999999999</v>
      </c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J41" s="38"/>
      <c r="EK41" s="39"/>
      <c r="EL41" s="40"/>
    </row>
    <row r="42" ht="11.25" customHeight="1"/>
    <row r="43" spans="1:140" ht="11.25" customHeight="1">
      <c r="A43" s="3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1:142" ht="32.25" customHeight="1">
      <c r="A44" s="56" t="s">
        <v>22</v>
      </c>
      <c r="B44" s="56"/>
      <c r="C44" s="56"/>
      <c r="D44" s="56"/>
      <c r="E44" s="101" t="s">
        <v>23</v>
      </c>
      <c r="F44" s="101"/>
      <c r="G44" s="101"/>
      <c r="H44" s="101"/>
      <c r="I44" s="101"/>
      <c r="J44" s="56" t="s">
        <v>34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102" t="s">
        <v>35</v>
      </c>
      <c r="AZ44" s="102"/>
      <c r="BA44" s="102"/>
      <c r="BB44" s="102"/>
      <c r="BC44" s="102"/>
      <c r="BD44" s="102"/>
      <c r="BE44" s="102"/>
      <c r="BF44" s="56" t="s">
        <v>36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 t="s">
        <v>25</v>
      </c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 t="s">
        <v>37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 t="s">
        <v>17</v>
      </c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2"/>
      <c r="EI44" s="2"/>
      <c r="EJ44" s="32"/>
      <c r="EK44" s="32"/>
      <c r="EL44" s="32"/>
    </row>
    <row r="45" spans="1:142" ht="11.25" customHeight="1">
      <c r="A45" s="54">
        <v>1</v>
      </c>
      <c r="B45" s="54"/>
      <c r="C45" s="54"/>
      <c r="D45" s="54"/>
      <c r="E45" s="54">
        <v>2</v>
      </c>
      <c r="F45" s="54"/>
      <c r="G45" s="54"/>
      <c r="H45" s="54"/>
      <c r="I45" s="54"/>
      <c r="J45" s="54">
        <v>3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>
        <v>4</v>
      </c>
      <c r="AZ45" s="54"/>
      <c r="BA45" s="54"/>
      <c r="BB45" s="54"/>
      <c r="BC45" s="54"/>
      <c r="BD45" s="54"/>
      <c r="BE45" s="54"/>
      <c r="BF45" s="54">
        <v>5</v>
      </c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>
        <v>6</v>
      </c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>
        <v>7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>
        <v>8</v>
      </c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2"/>
      <c r="EJ45" s="32"/>
      <c r="EK45" s="32"/>
      <c r="EL45" s="32"/>
    </row>
    <row r="46" spans="1:142" ht="24.75" customHeight="1">
      <c r="A46" s="77" t="s">
        <v>68</v>
      </c>
      <c r="B46" s="78"/>
      <c r="C46" s="78"/>
      <c r="D46" s="78"/>
      <c r="E46" s="78"/>
      <c r="F46" s="78"/>
      <c r="G46" s="78"/>
      <c r="H46" s="78"/>
      <c r="I46" s="79"/>
      <c r="J46" s="76" t="s">
        <v>79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12"/>
      <c r="EH46" s="2"/>
      <c r="EI46" s="2"/>
      <c r="EJ46" s="32"/>
      <c r="EK46" s="32"/>
      <c r="EL46" s="32"/>
    </row>
    <row r="47" spans="1:142" ht="12" customHeight="1">
      <c r="A47" s="97" t="s">
        <v>38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9"/>
      <c r="EG47" s="13"/>
      <c r="EH47" s="2"/>
      <c r="EI47" s="2"/>
      <c r="EJ47" s="30"/>
      <c r="EK47" s="30"/>
      <c r="EL47" s="30"/>
    </row>
    <row r="48" spans="1:142" ht="15" customHeight="1">
      <c r="A48" s="71">
        <v>1</v>
      </c>
      <c r="B48" s="71"/>
      <c r="C48" s="71"/>
      <c r="D48" s="71"/>
      <c r="E48" s="72" t="s">
        <v>101</v>
      </c>
      <c r="F48" s="73"/>
      <c r="G48" s="73"/>
      <c r="H48" s="73"/>
      <c r="I48" s="73"/>
      <c r="J48" s="74" t="s">
        <v>80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 t="s">
        <v>39</v>
      </c>
      <c r="BA48" s="75"/>
      <c r="BB48" s="75"/>
      <c r="BC48" s="75"/>
      <c r="BD48" s="75"/>
      <c r="BE48" s="75"/>
      <c r="BF48" s="75"/>
      <c r="BG48" s="74" t="s">
        <v>81</v>
      </c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67">
        <v>194</v>
      </c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>
        <v>193</v>
      </c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8">
        <f>BV48-CM48</f>
        <v>1</v>
      </c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2"/>
      <c r="EI48" s="2"/>
      <c r="EJ48" s="31"/>
      <c r="EK48" s="31"/>
      <c r="EL48" s="31"/>
    </row>
    <row r="49" spans="1:142" ht="12" customHeight="1">
      <c r="A49" s="70" t="s">
        <v>41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13"/>
      <c r="EH49" s="2"/>
      <c r="EI49" s="2"/>
      <c r="EJ49" s="32"/>
      <c r="EK49" s="32"/>
      <c r="EL49" s="32"/>
    </row>
    <row r="50" spans="1:142" ht="16.5" customHeight="1">
      <c r="A50" s="89">
        <v>1</v>
      </c>
      <c r="B50" s="90"/>
      <c r="C50" s="90"/>
      <c r="D50" s="91"/>
      <c r="E50" s="82" t="s">
        <v>101</v>
      </c>
      <c r="F50" s="83"/>
      <c r="G50" s="83"/>
      <c r="H50" s="83"/>
      <c r="I50" s="84"/>
      <c r="J50" s="74" t="s">
        <v>83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6"/>
      <c r="AZ50" s="74" t="s">
        <v>39</v>
      </c>
      <c r="BA50" s="87"/>
      <c r="BB50" s="87"/>
      <c r="BC50" s="87"/>
      <c r="BD50" s="87"/>
      <c r="BE50" s="87"/>
      <c r="BF50" s="88"/>
      <c r="BG50" s="74" t="s">
        <v>44</v>
      </c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8"/>
      <c r="BV50" s="67">
        <v>59602</v>
      </c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  <c r="CM50" s="67">
        <f>2927+48643+2343+4832</f>
        <v>58745</v>
      </c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3"/>
      <c r="DI50" s="67">
        <f>BV50-CM50</f>
        <v>857</v>
      </c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5"/>
      <c r="EH50" s="2"/>
      <c r="EI50" s="2"/>
      <c r="EJ50" s="32"/>
      <c r="EK50" s="32"/>
      <c r="EL50" s="32"/>
    </row>
    <row r="51" spans="1:142" ht="12">
      <c r="A51" s="89">
        <v>2</v>
      </c>
      <c r="B51" s="90"/>
      <c r="C51" s="90"/>
      <c r="D51" s="91"/>
      <c r="E51" s="82" t="s">
        <v>101</v>
      </c>
      <c r="F51" s="83"/>
      <c r="G51" s="83"/>
      <c r="H51" s="83"/>
      <c r="I51" s="84"/>
      <c r="J51" s="74" t="s">
        <v>82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6"/>
      <c r="AZ51" s="75" t="s">
        <v>42</v>
      </c>
      <c r="BA51" s="87"/>
      <c r="BB51" s="87"/>
      <c r="BC51" s="87"/>
      <c r="BD51" s="87"/>
      <c r="BE51" s="87"/>
      <c r="BF51" s="88"/>
      <c r="BG51" s="75" t="s">
        <v>40</v>
      </c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8"/>
      <c r="BV51" s="67">
        <v>58</v>
      </c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67">
        <f>15+3+30+22+3</f>
        <v>73</v>
      </c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3"/>
      <c r="DI51" s="67">
        <f>BV51-CM51</f>
        <v>-15</v>
      </c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5"/>
      <c r="EH51" s="2"/>
      <c r="EI51" s="2"/>
      <c r="EJ51" s="32"/>
      <c r="EK51" s="32"/>
      <c r="EL51" s="32"/>
    </row>
    <row r="52" spans="1:142" ht="15" customHeight="1">
      <c r="A52" s="29" t="s">
        <v>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14"/>
      <c r="EF52" s="14"/>
      <c r="EG52" s="16"/>
      <c r="EH52" s="2"/>
      <c r="EI52" s="2"/>
      <c r="EJ52" s="10"/>
      <c r="EK52" s="10"/>
      <c r="EL52" s="10"/>
    </row>
    <row r="53" spans="1:142" ht="12" customHeight="1">
      <c r="A53" s="29" t="s">
        <v>92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14"/>
      <c r="EF53" s="14"/>
      <c r="EG53" s="16"/>
      <c r="EH53" s="2"/>
      <c r="EI53" s="2"/>
      <c r="EJ53" s="10"/>
      <c r="EK53" s="10"/>
      <c r="EL53" s="10"/>
    </row>
    <row r="54" spans="1:142" ht="12" customHeight="1">
      <c r="A54" s="29" t="s">
        <v>93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14"/>
      <c r="EF54" s="14"/>
      <c r="EG54" s="16"/>
      <c r="EH54" s="2"/>
      <c r="EI54" s="2"/>
      <c r="EJ54" s="10"/>
      <c r="EK54" s="10"/>
      <c r="EL54" s="10"/>
    </row>
    <row r="55" spans="1:142" ht="23.25" customHeight="1">
      <c r="A55" s="135" t="s">
        <v>94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6"/>
      <c r="EE55" s="14"/>
      <c r="EF55" s="14"/>
      <c r="EG55" s="16"/>
      <c r="EH55" s="2"/>
      <c r="EI55" s="2"/>
      <c r="EJ55" s="10"/>
      <c r="EK55" s="10"/>
      <c r="EL55" s="10"/>
    </row>
    <row r="56" spans="1:142" ht="12" customHeight="1">
      <c r="A56" s="70" t="s">
        <v>43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13"/>
      <c r="EH56" s="2"/>
      <c r="EI56" s="2"/>
      <c r="EJ56" s="30"/>
      <c r="EK56" s="30"/>
      <c r="EL56" s="30"/>
    </row>
    <row r="57" spans="1:142" ht="21.75" customHeight="1">
      <c r="A57" s="71">
        <v>1</v>
      </c>
      <c r="B57" s="71"/>
      <c r="C57" s="71"/>
      <c r="D57" s="71"/>
      <c r="E57" s="72" t="s">
        <v>101</v>
      </c>
      <c r="F57" s="73"/>
      <c r="G57" s="73"/>
      <c r="H57" s="73"/>
      <c r="I57" s="73"/>
      <c r="J57" s="74" t="s">
        <v>84</v>
      </c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4" t="s">
        <v>85</v>
      </c>
      <c r="BA57" s="75"/>
      <c r="BB57" s="75"/>
      <c r="BC57" s="75"/>
      <c r="BD57" s="75"/>
      <c r="BE57" s="75"/>
      <c r="BF57" s="75"/>
      <c r="BG57" s="75" t="s">
        <v>44</v>
      </c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67">
        <f>ROUND((BV50/BV48),)</f>
        <v>307</v>
      </c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>
        <f>ROUND((CM50/CM48),3)</f>
        <v>304.378</v>
      </c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8">
        <f>BV57-CM57</f>
        <v>2.622000000000014</v>
      </c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2"/>
      <c r="EI57" s="2"/>
      <c r="EJ57" s="31"/>
      <c r="EK57" s="31"/>
      <c r="EL57" s="31"/>
    </row>
    <row r="58" spans="1:142" ht="27" customHeight="1">
      <c r="A58" s="71">
        <v>2</v>
      </c>
      <c r="B58" s="71"/>
      <c r="C58" s="71"/>
      <c r="D58" s="71"/>
      <c r="E58" s="72" t="s">
        <v>101</v>
      </c>
      <c r="F58" s="73"/>
      <c r="G58" s="73"/>
      <c r="H58" s="73"/>
      <c r="I58" s="73"/>
      <c r="J58" s="74" t="s">
        <v>86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4" t="s">
        <v>85</v>
      </c>
      <c r="BA58" s="75"/>
      <c r="BB58" s="75"/>
      <c r="BC58" s="75"/>
      <c r="BD58" s="75"/>
      <c r="BE58" s="75"/>
      <c r="BF58" s="75"/>
      <c r="BG58" s="75" t="s">
        <v>44</v>
      </c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67">
        <f>ROUND((BV51/BV48),3)</f>
        <v>0.299</v>
      </c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>
        <f>ROUND((CM51/CM48),3)</f>
        <v>0.378</v>
      </c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8">
        <f>BV58-CM58</f>
        <v>-0.07900000000000001</v>
      </c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2"/>
      <c r="EI58" s="2"/>
      <c r="EJ58" s="30"/>
      <c r="EK58" s="30"/>
      <c r="EL58" s="30"/>
    </row>
    <row r="59" spans="1:142" ht="13.5" customHeight="1">
      <c r="A59" s="71">
        <v>3</v>
      </c>
      <c r="B59" s="71"/>
      <c r="C59" s="71"/>
      <c r="D59" s="71"/>
      <c r="E59" s="72" t="s">
        <v>101</v>
      </c>
      <c r="F59" s="73"/>
      <c r="G59" s="73"/>
      <c r="H59" s="73"/>
      <c r="I59" s="73"/>
      <c r="J59" s="74" t="s">
        <v>87</v>
      </c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4" t="s">
        <v>48</v>
      </c>
      <c r="BA59" s="75"/>
      <c r="BB59" s="75"/>
      <c r="BC59" s="75"/>
      <c r="BD59" s="75"/>
      <c r="BE59" s="75"/>
      <c r="BF59" s="75"/>
      <c r="BG59" s="75" t="s">
        <v>44</v>
      </c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67">
        <f>ROUND((AN31/BV48),2)</f>
        <v>138.27</v>
      </c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>
        <f>ROUND((BZ31/CM48),3)</f>
        <v>138.472</v>
      </c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8">
        <f>BV59-CM59</f>
        <v>-0.20199999999999818</v>
      </c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2"/>
      <c r="EI59" s="2"/>
      <c r="EJ59" s="30"/>
      <c r="EK59" s="30"/>
      <c r="EL59" s="30"/>
    </row>
    <row r="60" spans="1:142" ht="11.25" customHeight="1">
      <c r="A60" s="29" t="s">
        <v>45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17"/>
      <c r="EF60" s="17"/>
      <c r="EG60" s="13"/>
      <c r="EH60" s="2"/>
      <c r="EI60" s="2"/>
      <c r="EJ60" s="32"/>
      <c r="EK60" s="32"/>
      <c r="EL60" s="32"/>
    </row>
    <row r="61" spans="1:142" ht="12" customHeight="1">
      <c r="A61" s="29" t="s">
        <v>95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14"/>
      <c r="EF61" s="14"/>
      <c r="EG61" s="16"/>
      <c r="EH61" s="2"/>
      <c r="EI61" s="2"/>
      <c r="EJ61" s="10"/>
      <c r="EK61" s="10"/>
      <c r="EL61" s="10"/>
    </row>
    <row r="62" spans="1:142" ht="12" customHeight="1">
      <c r="A62" s="29" t="s">
        <v>93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14"/>
      <c r="EF62" s="14"/>
      <c r="EG62" s="16"/>
      <c r="EH62" s="2"/>
      <c r="EI62" s="2"/>
      <c r="EJ62" s="10"/>
      <c r="EK62" s="10"/>
      <c r="EL62" s="10"/>
    </row>
    <row r="63" spans="1:142" ht="27" customHeight="1">
      <c r="A63" s="81" t="s">
        <v>96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13"/>
      <c r="EH63" s="2"/>
      <c r="EI63" s="2"/>
      <c r="EJ63" s="32"/>
      <c r="EK63" s="32"/>
      <c r="EL63" s="32"/>
    </row>
    <row r="64" spans="1:142" ht="12" customHeight="1" hidden="1">
      <c r="A64" s="70" t="s">
        <v>46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13"/>
      <c r="EH64" s="2"/>
      <c r="EI64" s="2"/>
      <c r="EJ64" s="32"/>
      <c r="EK64" s="32"/>
      <c r="EL64" s="32"/>
    </row>
    <row r="65" spans="1:142" ht="32.25" customHeight="1" hidden="1">
      <c r="A65" s="71">
        <v>1</v>
      </c>
      <c r="B65" s="71"/>
      <c r="C65" s="71"/>
      <c r="D65" s="71"/>
      <c r="E65" s="80" t="s">
        <v>71</v>
      </c>
      <c r="F65" s="80"/>
      <c r="G65" s="80"/>
      <c r="H65" s="80"/>
      <c r="I65" s="80"/>
      <c r="J65" s="74" t="s">
        <v>65</v>
      </c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 t="s">
        <v>39</v>
      </c>
      <c r="BA65" s="75"/>
      <c r="BB65" s="75"/>
      <c r="BC65" s="75"/>
      <c r="BD65" s="75"/>
      <c r="BE65" s="75"/>
      <c r="BF65" s="75"/>
      <c r="BG65" s="74" t="s">
        <v>66</v>
      </c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67">
        <v>32000</v>
      </c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>
        <v>32000</v>
      </c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2"/>
      <c r="EI65" s="2"/>
      <c r="EJ65" s="30"/>
      <c r="EK65" s="30"/>
      <c r="EL65" s="30"/>
    </row>
    <row r="66" spans="1:142" ht="21.75" customHeight="1" hidden="1">
      <c r="A66" s="71">
        <v>2</v>
      </c>
      <c r="B66" s="71"/>
      <c r="C66" s="71"/>
      <c r="D66" s="71"/>
      <c r="E66" s="80" t="s">
        <v>71</v>
      </c>
      <c r="F66" s="80"/>
      <c r="G66" s="80"/>
      <c r="H66" s="80"/>
      <c r="I66" s="80"/>
      <c r="J66" s="74" t="s">
        <v>67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 t="s">
        <v>47</v>
      </c>
      <c r="BA66" s="75"/>
      <c r="BB66" s="75"/>
      <c r="BC66" s="75"/>
      <c r="BD66" s="75"/>
      <c r="BE66" s="75"/>
      <c r="BF66" s="75"/>
      <c r="BG66" s="75" t="s">
        <v>44</v>
      </c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67">
        <v>117.1</v>
      </c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>
        <v>117.1</v>
      </c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2"/>
      <c r="EI66" s="2"/>
      <c r="EJ66" s="31"/>
      <c r="EK66" s="31"/>
      <c r="EL66" s="31"/>
    </row>
    <row r="67" spans="1:142" ht="21.75" customHeight="1" hidden="1">
      <c r="A67" s="29" t="s">
        <v>45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14"/>
      <c r="EF67" s="14"/>
      <c r="EG67" s="16"/>
      <c r="EH67" s="2"/>
      <c r="EI67" s="2"/>
      <c r="EJ67" s="15"/>
      <c r="EK67" s="15"/>
      <c r="EL67" s="15"/>
    </row>
    <row r="68" spans="1:142" ht="21.75" customHeight="1" hidden="1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9"/>
      <c r="EE68" s="14"/>
      <c r="EF68" s="14"/>
      <c r="EG68" s="16"/>
      <c r="EH68" s="2"/>
      <c r="EI68" s="2"/>
      <c r="EJ68" s="15"/>
      <c r="EK68" s="15"/>
      <c r="EL68" s="15"/>
    </row>
    <row r="69" spans="1:142" ht="15.75" customHeight="1">
      <c r="A69" s="77" t="s">
        <v>69</v>
      </c>
      <c r="B69" s="78"/>
      <c r="C69" s="78"/>
      <c r="D69" s="78"/>
      <c r="E69" s="78"/>
      <c r="F69" s="78"/>
      <c r="G69" s="78"/>
      <c r="H69" s="78"/>
      <c r="I69" s="79"/>
      <c r="J69" s="76" t="s">
        <v>88</v>
      </c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13"/>
      <c r="EH69" s="2"/>
      <c r="EI69" s="2"/>
      <c r="EJ69" s="33"/>
      <c r="EK69" s="30"/>
      <c r="EL69" s="34"/>
    </row>
    <row r="70" spans="1:142" ht="12" customHeight="1">
      <c r="A70" s="70" t="s">
        <v>38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13"/>
      <c r="EH70" s="2"/>
      <c r="EI70" s="2"/>
      <c r="EJ70" s="18"/>
      <c r="EK70" s="18"/>
      <c r="EL70" s="18"/>
    </row>
    <row r="71" spans="1:142" ht="22.5" customHeight="1">
      <c r="A71" s="71">
        <v>1</v>
      </c>
      <c r="B71" s="71"/>
      <c r="C71" s="71"/>
      <c r="D71" s="71"/>
      <c r="E71" s="72" t="s">
        <v>101</v>
      </c>
      <c r="F71" s="73"/>
      <c r="G71" s="73"/>
      <c r="H71" s="73"/>
      <c r="I71" s="73"/>
      <c r="J71" s="74" t="s">
        <v>70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4" t="s">
        <v>48</v>
      </c>
      <c r="BA71" s="75"/>
      <c r="BB71" s="75"/>
      <c r="BC71" s="75"/>
      <c r="BD71" s="75"/>
      <c r="BE71" s="75"/>
      <c r="BF71" s="75"/>
      <c r="BG71" s="75" t="s">
        <v>40</v>
      </c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67">
        <v>419.85</v>
      </c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>
        <f>BV71</f>
        <v>419.85</v>
      </c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8">
        <f>BV71-CM71</f>
        <v>0</v>
      </c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2"/>
      <c r="EI71" s="2"/>
      <c r="EJ71" s="18"/>
      <c r="EK71" s="18"/>
      <c r="EL71" s="18"/>
    </row>
    <row r="72" spans="1:142" ht="11.25" customHeight="1">
      <c r="A72" s="70" t="s">
        <v>41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13"/>
      <c r="EH72" s="2"/>
      <c r="EI72" s="2"/>
      <c r="EJ72" s="19"/>
      <c r="EK72" s="19"/>
      <c r="EL72" s="19"/>
    </row>
    <row r="73" spans="1:142" ht="16.5" customHeight="1">
      <c r="A73" s="71">
        <v>1</v>
      </c>
      <c r="B73" s="71"/>
      <c r="C73" s="71"/>
      <c r="D73" s="71"/>
      <c r="E73" s="72" t="s">
        <v>101</v>
      </c>
      <c r="F73" s="73"/>
      <c r="G73" s="73"/>
      <c r="H73" s="73"/>
      <c r="I73" s="73"/>
      <c r="J73" s="74" t="s">
        <v>49</v>
      </c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4" t="s">
        <v>39</v>
      </c>
      <c r="BA73" s="75"/>
      <c r="BB73" s="75"/>
      <c r="BC73" s="75"/>
      <c r="BD73" s="75"/>
      <c r="BE73" s="75"/>
      <c r="BF73" s="75"/>
      <c r="BG73" s="75" t="s">
        <v>40</v>
      </c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67">
        <v>38</v>
      </c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>
        <v>38</v>
      </c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8">
        <f>BV73-CM73</f>
        <v>0</v>
      </c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2"/>
      <c r="EI73" s="2"/>
      <c r="EJ73" s="20"/>
      <c r="EK73" s="20"/>
      <c r="EL73" s="20"/>
    </row>
    <row r="74" spans="1:142" ht="19.5" customHeight="1">
      <c r="A74" s="29" t="s">
        <v>45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14"/>
      <c r="EF74" s="14"/>
      <c r="EG74" s="16"/>
      <c r="EH74" s="2"/>
      <c r="EI74" s="2"/>
      <c r="EJ74" s="19"/>
      <c r="EK74" s="19"/>
      <c r="EL74" s="19"/>
    </row>
    <row r="75" spans="1:142" ht="17.25" customHeight="1">
      <c r="A75" s="137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9"/>
      <c r="EE75" s="14"/>
      <c r="EF75" s="14"/>
      <c r="EG75" s="16"/>
      <c r="EH75" s="2"/>
      <c r="EI75" s="2"/>
      <c r="EJ75" s="19"/>
      <c r="EK75" s="19"/>
      <c r="EL75" s="19"/>
    </row>
    <row r="76" spans="1:142" ht="11.25" customHeight="1">
      <c r="A76" s="70" t="s">
        <v>43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13"/>
      <c r="EH76" s="2"/>
      <c r="EI76" s="2"/>
      <c r="EJ76" s="18"/>
      <c r="EK76" s="18"/>
      <c r="EL76" s="18"/>
    </row>
    <row r="77" spans="1:142" ht="20.25" customHeight="1">
      <c r="A77" s="71">
        <v>1</v>
      </c>
      <c r="B77" s="71"/>
      <c r="C77" s="71"/>
      <c r="D77" s="71"/>
      <c r="E77" s="72" t="s">
        <v>101</v>
      </c>
      <c r="F77" s="73"/>
      <c r="G77" s="73"/>
      <c r="H77" s="73"/>
      <c r="I77" s="73"/>
      <c r="J77" s="74" t="s">
        <v>50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4" t="s">
        <v>48</v>
      </c>
      <c r="BA77" s="75"/>
      <c r="BB77" s="75"/>
      <c r="BC77" s="75"/>
      <c r="BD77" s="75"/>
      <c r="BE77" s="75"/>
      <c r="BF77" s="75"/>
      <c r="BG77" s="75" t="s">
        <v>44</v>
      </c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67">
        <v>11.05</v>
      </c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>
        <v>11.05</v>
      </c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8">
        <f>BV77-CM77</f>
        <v>0</v>
      </c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2"/>
      <c r="EI77" s="2"/>
      <c r="EJ77" s="18"/>
      <c r="EK77" s="18"/>
      <c r="EL77" s="18"/>
    </row>
    <row r="78" spans="1:142" ht="12" customHeight="1">
      <c r="A78" s="29" t="s">
        <v>45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17"/>
      <c r="EF78" s="17"/>
      <c r="EG78" s="13"/>
      <c r="EH78" s="2"/>
      <c r="EI78" s="2"/>
      <c r="EJ78" s="19"/>
      <c r="EK78" s="19"/>
      <c r="EL78" s="19"/>
    </row>
    <row r="79" spans="1:142" ht="12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13"/>
      <c r="EH79" s="2"/>
      <c r="EI79" s="2"/>
      <c r="EJ79" s="20"/>
      <c r="EK79" s="20"/>
      <c r="EL79" s="20"/>
    </row>
    <row r="80" spans="1:142" ht="12" customHeight="1">
      <c r="A80" s="70" t="s">
        <v>46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13"/>
      <c r="EH80" s="2"/>
      <c r="EI80" s="2"/>
      <c r="EJ80" s="19"/>
      <c r="EK80" s="19"/>
      <c r="EL80" s="19"/>
    </row>
    <row r="81" spans="1:142" ht="27" customHeight="1">
      <c r="A81" s="71">
        <v>1</v>
      </c>
      <c r="B81" s="71"/>
      <c r="C81" s="71"/>
      <c r="D81" s="71"/>
      <c r="E81" s="72" t="s">
        <v>101</v>
      </c>
      <c r="F81" s="73"/>
      <c r="G81" s="73"/>
      <c r="H81" s="73"/>
      <c r="I81" s="73"/>
      <c r="J81" s="74" t="s">
        <v>89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4" t="s">
        <v>48</v>
      </c>
      <c r="BA81" s="75"/>
      <c r="BB81" s="75"/>
      <c r="BC81" s="75"/>
      <c r="BD81" s="75"/>
      <c r="BE81" s="75"/>
      <c r="BF81" s="75"/>
      <c r="BG81" s="74" t="s">
        <v>44</v>
      </c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67">
        <v>0</v>
      </c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>
        <v>0</v>
      </c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9">
        <v>0</v>
      </c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2"/>
      <c r="EI81" s="2"/>
      <c r="EJ81" s="18"/>
      <c r="EK81" s="18"/>
      <c r="EL81" s="18"/>
    </row>
    <row r="82" spans="1:142" ht="14.25" customHeight="1">
      <c r="A82" s="29" t="s">
        <v>45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14"/>
      <c r="EF82" s="14"/>
      <c r="EG82" s="14"/>
      <c r="EH82" s="2"/>
      <c r="EI82" s="2"/>
      <c r="EJ82" s="18"/>
      <c r="EK82" s="18"/>
      <c r="EL82" s="18"/>
    </row>
    <row r="83" spans="1:142" ht="20.25" customHeight="1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9"/>
      <c r="EH83" s="2"/>
      <c r="EI83" s="2"/>
      <c r="EJ83" s="18"/>
      <c r="EK83" s="18"/>
      <c r="EL83" s="18"/>
    </row>
    <row r="84" spans="1:140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0" ht="11.25" customHeight="1">
      <c r="A86" s="3" t="s">
        <v>51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59">
        <v>3</v>
      </c>
      <c r="AQ86" s="59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3" t="s">
        <v>14</v>
      </c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1:141" ht="21.75" customHeight="1">
      <c r="A87" s="60" t="s">
        <v>52</v>
      </c>
      <c r="B87" s="60"/>
      <c r="C87" s="60"/>
      <c r="D87" s="60"/>
      <c r="E87" s="60" t="s">
        <v>53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4" t="s">
        <v>54</v>
      </c>
      <c r="AA87" s="64"/>
      <c r="AB87" s="64"/>
      <c r="AC87" s="64"/>
      <c r="AD87" s="64"/>
      <c r="AE87" s="64"/>
      <c r="AF87" s="64"/>
      <c r="AG87" s="56" t="s">
        <v>55</v>
      </c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 t="s">
        <v>56</v>
      </c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 t="s">
        <v>57</v>
      </c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 t="s">
        <v>58</v>
      </c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2"/>
      <c r="EH87" s="2"/>
      <c r="EI87" s="2"/>
      <c r="EJ87" s="41" t="s">
        <v>72</v>
      </c>
      <c r="EK87" s="43"/>
    </row>
    <row r="88" spans="1:141" ht="21.75" customHeight="1">
      <c r="A88" s="61"/>
      <c r="B88" s="62"/>
      <c r="C88" s="62"/>
      <c r="D88" s="63"/>
      <c r="E88" s="61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5"/>
      <c r="AA88" s="66"/>
      <c r="AB88" s="66"/>
      <c r="AC88" s="66"/>
      <c r="AD88" s="66"/>
      <c r="AE88" s="66"/>
      <c r="AF88" s="66"/>
      <c r="AG88" s="56" t="s">
        <v>18</v>
      </c>
      <c r="AH88" s="56"/>
      <c r="AI88" s="56"/>
      <c r="AJ88" s="56"/>
      <c r="AK88" s="56"/>
      <c r="AL88" s="56"/>
      <c r="AM88" s="56"/>
      <c r="AN88" s="56"/>
      <c r="AO88" s="56"/>
      <c r="AP88" s="56" t="s">
        <v>19</v>
      </c>
      <c r="AQ88" s="56"/>
      <c r="AR88" s="56"/>
      <c r="AS88" s="56"/>
      <c r="AT88" s="56"/>
      <c r="AU88" s="56"/>
      <c r="AV88" s="56"/>
      <c r="AW88" s="56"/>
      <c r="AX88" s="56"/>
      <c r="AY88" s="56" t="s">
        <v>28</v>
      </c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 t="s">
        <v>18</v>
      </c>
      <c r="BK88" s="56"/>
      <c r="BL88" s="56"/>
      <c r="BM88" s="56"/>
      <c r="BN88" s="56"/>
      <c r="BO88" s="56"/>
      <c r="BP88" s="56"/>
      <c r="BQ88" s="56"/>
      <c r="BR88" s="56"/>
      <c r="BS88" s="56" t="s">
        <v>19</v>
      </c>
      <c r="BT88" s="56"/>
      <c r="BU88" s="56"/>
      <c r="BV88" s="56"/>
      <c r="BW88" s="56" t="s">
        <v>28</v>
      </c>
      <c r="BX88" s="56"/>
      <c r="BY88" s="56"/>
      <c r="BZ88" s="56"/>
      <c r="CA88" s="56"/>
      <c r="CB88" s="56"/>
      <c r="CC88" s="56"/>
      <c r="CD88" s="56" t="s">
        <v>18</v>
      </c>
      <c r="CE88" s="56"/>
      <c r="CF88" s="56"/>
      <c r="CG88" s="56"/>
      <c r="CH88" s="56"/>
      <c r="CI88" s="56"/>
      <c r="CJ88" s="56"/>
      <c r="CK88" s="56" t="s">
        <v>19</v>
      </c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 t="s">
        <v>28</v>
      </c>
      <c r="CW88" s="56"/>
      <c r="CX88" s="56"/>
      <c r="CY88" s="56"/>
      <c r="CZ88" s="56"/>
      <c r="DA88" s="56"/>
      <c r="DB88" s="56"/>
      <c r="DC88" s="56"/>
      <c r="DD88" s="56" t="s">
        <v>18</v>
      </c>
      <c r="DE88" s="56"/>
      <c r="DF88" s="56"/>
      <c r="DG88" s="56"/>
      <c r="DH88" s="56"/>
      <c r="DI88" s="56"/>
      <c r="DJ88" s="56"/>
      <c r="DK88" s="56" t="s">
        <v>19</v>
      </c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 t="s">
        <v>28</v>
      </c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2"/>
      <c r="EH88" s="2"/>
      <c r="EI88" s="2"/>
      <c r="EJ88" s="141"/>
      <c r="EK88" s="142"/>
    </row>
    <row r="89" spans="1:141" ht="11.25" customHeight="1">
      <c r="A89" s="57">
        <v>1</v>
      </c>
      <c r="B89" s="57"/>
      <c r="C89" s="57"/>
      <c r="D89" s="57"/>
      <c r="E89" s="57">
        <v>2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8">
        <v>3</v>
      </c>
      <c r="AA89" s="58"/>
      <c r="AB89" s="58"/>
      <c r="AC89" s="58"/>
      <c r="AD89" s="58"/>
      <c r="AE89" s="58"/>
      <c r="AF89" s="58"/>
      <c r="AG89" s="54">
        <v>4</v>
      </c>
      <c r="AH89" s="54"/>
      <c r="AI89" s="54"/>
      <c r="AJ89" s="54"/>
      <c r="AK89" s="54"/>
      <c r="AL89" s="54"/>
      <c r="AM89" s="54"/>
      <c r="AN89" s="54"/>
      <c r="AO89" s="54"/>
      <c r="AP89" s="54">
        <v>5</v>
      </c>
      <c r="AQ89" s="54"/>
      <c r="AR89" s="54"/>
      <c r="AS89" s="54"/>
      <c r="AT89" s="54"/>
      <c r="AU89" s="54"/>
      <c r="AV89" s="54"/>
      <c r="AW89" s="54"/>
      <c r="AX89" s="54"/>
      <c r="AY89" s="54">
        <v>6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>
        <v>7</v>
      </c>
      <c r="BK89" s="54"/>
      <c r="BL89" s="54"/>
      <c r="BM89" s="54"/>
      <c r="BN89" s="54"/>
      <c r="BO89" s="54"/>
      <c r="BP89" s="54"/>
      <c r="BQ89" s="54"/>
      <c r="BR89" s="54"/>
      <c r="BS89" s="54">
        <v>8</v>
      </c>
      <c r="BT89" s="54"/>
      <c r="BU89" s="54"/>
      <c r="BV89" s="54"/>
      <c r="BW89" s="54">
        <v>9</v>
      </c>
      <c r="BX89" s="54"/>
      <c r="BY89" s="54"/>
      <c r="BZ89" s="54"/>
      <c r="CA89" s="54"/>
      <c r="CB89" s="54"/>
      <c r="CC89" s="54"/>
      <c r="CD89" s="54">
        <v>10</v>
      </c>
      <c r="CE89" s="54"/>
      <c r="CF89" s="54"/>
      <c r="CG89" s="54"/>
      <c r="CH89" s="54"/>
      <c r="CI89" s="54"/>
      <c r="CJ89" s="54"/>
      <c r="CK89" s="54">
        <v>11</v>
      </c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>
        <v>12</v>
      </c>
      <c r="CW89" s="54"/>
      <c r="CX89" s="54"/>
      <c r="CY89" s="54"/>
      <c r="CZ89" s="54"/>
      <c r="DA89" s="54"/>
      <c r="DB89" s="54"/>
      <c r="DC89" s="54"/>
      <c r="DD89" s="54">
        <v>13</v>
      </c>
      <c r="DE89" s="54"/>
      <c r="DF89" s="54"/>
      <c r="DG89" s="54"/>
      <c r="DH89" s="54"/>
      <c r="DI89" s="54"/>
      <c r="DJ89" s="54"/>
      <c r="DK89" s="54">
        <v>14</v>
      </c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>
        <v>15</v>
      </c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2"/>
      <c r="EH89" s="2"/>
      <c r="EI89" s="2"/>
      <c r="EJ89" s="46"/>
      <c r="EK89" s="48"/>
    </row>
    <row r="90" spans="1:141" ht="11.25" customHeight="1">
      <c r="A90" s="55" t="s">
        <v>59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21"/>
      <c r="AH90" s="22"/>
      <c r="AI90" s="22"/>
      <c r="AJ90" s="22"/>
      <c r="AK90" s="22"/>
      <c r="AL90" s="22"/>
      <c r="AM90" s="22"/>
      <c r="AN90" s="22"/>
      <c r="AO90" s="23"/>
      <c r="AP90" s="21"/>
      <c r="AQ90" s="22"/>
      <c r="AR90" s="22"/>
      <c r="AS90" s="22"/>
      <c r="AT90" s="22"/>
      <c r="AU90" s="22"/>
      <c r="AV90" s="22"/>
      <c r="AW90" s="22"/>
      <c r="AX90" s="23"/>
      <c r="AY90" s="21"/>
      <c r="AZ90" s="22"/>
      <c r="BA90" s="22"/>
      <c r="BB90" s="22"/>
      <c r="BC90" s="22"/>
      <c r="BD90" s="22"/>
      <c r="BE90" s="22"/>
      <c r="BF90" s="22"/>
      <c r="BG90" s="22"/>
      <c r="BH90" s="22"/>
      <c r="BI90" s="23"/>
      <c r="BJ90" s="21"/>
      <c r="BK90" s="22"/>
      <c r="BL90" s="22"/>
      <c r="BM90" s="22"/>
      <c r="BN90" s="22"/>
      <c r="BO90" s="22"/>
      <c r="BP90" s="22"/>
      <c r="BQ90" s="22"/>
      <c r="BR90" s="23"/>
      <c r="BS90" s="21"/>
      <c r="BT90" s="22"/>
      <c r="BU90" s="22"/>
      <c r="BV90" s="23"/>
      <c r="BW90" s="21"/>
      <c r="BX90" s="22"/>
      <c r="BY90" s="22"/>
      <c r="BZ90" s="22"/>
      <c r="CA90" s="22"/>
      <c r="CB90" s="22"/>
      <c r="CC90" s="23"/>
      <c r="CD90" s="21"/>
      <c r="CE90" s="22"/>
      <c r="CF90" s="22"/>
      <c r="CG90" s="22"/>
      <c r="CH90" s="22"/>
      <c r="CI90" s="22"/>
      <c r="CJ90" s="23"/>
      <c r="CK90" s="21"/>
      <c r="CL90" s="22"/>
      <c r="CM90" s="22"/>
      <c r="CN90" s="22"/>
      <c r="CO90" s="22"/>
      <c r="CP90" s="22"/>
      <c r="CQ90" s="22"/>
      <c r="CR90" s="22"/>
      <c r="CS90" s="22"/>
      <c r="CT90" s="22"/>
      <c r="CU90" s="23"/>
      <c r="CV90" s="21"/>
      <c r="CW90" s="22"/>
      <c r="CX90" s="22"/>
      <c r="CY90" s="22"/>
      <c r="CZ90" s="22"/>
      <c r="DA90" s="22"/>
      <c r="DB90" s="22"/>
      <c r="DC90" s="23"/>
      <c r="DD90" s="21"/>
      <c r="DE90" s="22"/>
      <c r="DF90" s="22"/>
      <c r="DG90" s="22"/>
      <c r="DH90" s="22"/>
      <c r="DI90" s="22"/>
      <c r="DJ90" s="22"/>
      <c r="DK90" s="23"/>
      <c r="DL90" s="21"/>
      <c r="DM90" s="22"/>
      <c r="DN90" s="22"/>
      <c r="DO90" s="22"/>
      <c r="DP90" s="22"/>
      <c r="DQ90" s="22"/>
      <c r="DR90" s="22"/>
      <c r="DS90" s="22"/>
      <c r="DT90" s="22"/>
      <c r="DU90" s="23"/>
      <c r="DV90" s="21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3"/>
      <c r="EJ90" s="46"/>
      <c r="EK90" s="48"/>
    </row>
    <row r="92" spans="1:140" ht="32.25" customHeight="1">
      <c r="A92" s="53" t="s">
        <v>60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2"/>
      <c r="EH92" s="2"/>
      <c r="EI92" s="2"/>
      <c r="EJ92" s="2"/>
    </row>
    <row r="93" spans="1:140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12" customHeight="1">
      <c r="A95" s="50" t="s">
        <v>97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2"/>
      <c r="AO95" s="2"/>
      <c r="AP95" s="2"/>
      <c r="AQ95" s="2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2"/>
      <c r="BV95" s="2"/>
      <c r="BW95" s="2"/>
      <c r="BX95" s="2"/>
      <c r="BY95" s="2"/>
      <c r="BZ95" s="2"/>
      <c r="CA95" s="2"/>
      <c r="CB95" s="2"/>
      <c r="CC95" s="52" t="s">
        <v>98</v>
      </c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49" t="s">
        <v>61</v>
      </c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2"/>
      <c r="BU96" s="2"/>
      <c r="BV96" s="2"/>
      <c r="BW96" s="2"/>
      <c r="BX96" s="2"/>
      <c r="BY96" s="2"/>
      <c r="BZ96" s="2"/>
      <c r="CA96" s="2"/>
      <c r="CB96" s="2"/>
      <c r="CC96" s="49" t="s">
        <v>62</v>
      </c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23.25" customHeight="1">
      <c r="A99" s="50" t="s">
        <v>75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2"/>
      <c r="AO99" s="2"/>
      <c r="AP99" s="2"/>
      <c r="AQ99" s="2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2"/>
      <c r="BV99" s="2"/>
      <c r="BW99" s="2"/>
      <c r="BX99" s="2"/>
      <c r="BY99" s="2"/>
      <c r="BZ99" s="2"/>
      <c r="CA99" s="2"/>
      <c r="CB99" s="2"/>
      <c r="CC99" s="52" t="s">
        <v>76</v>
      </c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1:14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49" t="s">
        <v>61</v>
      </c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2"/>
      <c r="BU100" s="2"/>
      <c r="BV100" s="2"/>
      <c r="BW100" s="2"/>
      <c r="BX100" s="2"/>
      <c r="BY100" s="2"/>
      <c r="BZ100" s="2"/>
      <c r="CA100" s="2"/>
      <c r="CB100" s="2"/>
      <c r="CC100" s="49" t="s">
        <v>62</v>
      </c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="24" customFormat="1" ht="8.25" customHeight="1"/>
    <row r="102" s="24" customFormat="1" ht="8.25" customHeight="1"/>
    <row r="103" spans="2:20" s="24" customFormat="1" ht="8.25" customHeight="1">
      <c r="B103" s="24" t="s">
        <v>63</v>
      </c>
      <c r="T103" s="25">
        <v>42758.653715277775</v>
      </c>
    </row>
    <row r="104" s="24" customFormat="1" ht="8.25" customHeight="1"/>
  </sheetData>
  <sheetProtection/>
  <mergeCells count="391">
    <mergeCell ref="EJ89:EK89"/>
    <mergeCell ref="EJ90:EK90"/>
    <mergeCell ref="EJ87:EK88"/>
    <mergeCell ref="A82:ED82"/>
    <mergeCell ref="A83:EG83"/>
    <mergeCell ref="A74:ED74"/>
    <mergeCell ref="A75:ED75"/>
    <mergeCell ref="A76:EF76"/>
    <mergeCell ref="A77:D77"/>
    <mergeCell ref="E77:I77"/>
    <mergeCell ref="J77:AY77"/>
    <mergeCell ref="A60:ED60"/>
    <mergeCell ref="A55:ED55"/>
    <mergeCell ref="A67:ED67"/>
    <mergeCell ref="A68:ED68"/>
    <mergeCell ref="A4:EF4"/>
    <mergeCell ref="A5:EF5"/>
    <mergeCell ref="C8:K8"/>
    <mergeCell ref="O8:EE8"/>
    <mergeCell ref="N9:EF9"/>
    <mergeCell ref="C11:K11"/>
    <mergeCell ref="O11:ED11"/>
    <mergeCell ref="O12:EE12"/>
    <mergeCell ref="C14:K14"/>
    <mergeCell ref="N14:X14"/>
    <mergeCell ref="AA14:EF14"/>
    <mergeCell ref="A19:AI19"/>
    <mergeCell ref="AJ19:CD19"/>
    <mergeCell ref="CE19:EF19"/>
    <mergeCell ref="A20:J20"/>
    <mergeCell ref="K20:V20"/>
    <mergeCell ref="W20:AI20"/>
    <mergeCell ref="AJ20:BA20"/>
    <mergeCell ref="BB20:BR20"/>
    <mergeCell ref="BS20:CD20"/>
    <mergeCell ref="CE20:CU20"/>
    <mergeCell ref="CV20:DH20"/>
    <mergeCell ref="DI20:EF20"/>
    <mergeCell ref="A21:J21"/>
    <mergeCell ref="K21:V21"/>
    <mergeCell ref="W21:AI21"/>
    <mergeCell ref="AJ21:BA21"/>
    <mergeCell ref="BB21:BR21"/>
    <mergeCell ref="BS21:CD21"/>
    <mergeCell ref="CE21:CU21"/>
    <mergeCell ref="CV21:DH21"/>
    <mergeCell ref="DI21:EF21"/>
    <mergeCell ref="A22:J22"/>
    <mergeCell ref="K22:V22"/>
    <mergeCell ref="W22:AI22"/>
    <mergeCell ref="AJ22:BA22"/>
    <mergeCell ref="BB22:BR22"/>
    <mergeCell ref="BS22:CD22"/>
    <mergeCell ref="CE22:CU22"/>
    <mergeCell ref="CV22:DH22"/>
    <mergeCell ref="DI22:EF22"/>
    <mergeCell ref="A25:D26"/>
    <mergeCell ref="E25:H26"/>
    <mergeCell ref="I25:M26"/>
    <mergeCell ref="N25:AM26"/>
    <mergeCell ref="AN25:BZ25"/>
    <mergeCell ref="CA25:DC25"/>
    <mergeCell ref="DD25:EF25"/>
    <mergeCell ref="AN26:BA26"/>
    <mergeCell ref="BB26:BO26"/>
    <mergeCell ref="BP26:BZ26"/>
    <mergeCell ref="CA26:CF26"/>
    <mergeCell ref="CG26:CQ26"/>
    <mergeCell ref="CR26:DC26"/>
    <mergeCell ref="DD26:DJ26"/>
    <mergeCell ref="DK26:DU26"/>
    <mergeCell ref="DV26:EF26"/>
    <mergeCell ref="A27:D27"/>
    <mergeCell ref="E27:H27"/>
    <mergeCell ref="I27:M27"/>
    <mergeCell ref="N27:AM27"/>
    <mergeCell ref="AN27:BA27"/>
    <mergeCell ref="BB27:BO27"/>
    <mergeCell ref="BP27:BZ27"/>
    <mergeCell ref="CA27:CF27"/>
    <mergeCell ref="CG27:CQ27"/>
    <mergeCell ref="CR27:DC27"/>
    <mergeCell ref="DD27:DJ27"/>
    <mergeCell ref="DK27:DU27"/>
    <mergeCell ref="DV27:EF27"/>
    <mergeCell ref="A28:D28"/>
    <mergeCell ref="E28:H28"/>
    <mergeCell ref="I28:M28"/>
    <mergeCell ref="N28:AM28"/>
    <mergeCell ref="AN28:BA28"/>
    <mergeCell ref="BB28:BO28"/>
    <mergeCell ref="BP28:BZ28"/>
    <mergeCell ref="CA28:CF28"/>
    <mergeCell ref="CG28:CQ28"/>
    <mergeCell ref="CR28:DC28"/>
    <mergeCell ref="DD28:DJ28"/>
    <mergeCell ref="DK28:DU28"/>
    <mergeCell ref="DV28:EF28"/>
    <mergeCell ref="A29:D29"/>
    <mergeCell ref="E29:H29"/>
    <mergeCell ref="I29:M29"/>
    <mergeCell ref="N29:AM29"/>
    <mergeCell ref="AN29:BA29"/>
    <mergeCell ref="BB29:BO29"/>
    <mergeCell ref="BP29:BZ29"/>
    <mergeCell ref="CA29:CF29"/>
    <mergeCell ref="CG29:CQ29"/>
    <mergeCell ref="CR29:DC29"/>
    <mergeCell ref="DD29:DJ29"/>
    <mergeCell ref="DK29:DU29"/>
    <mergeCell ref="DV29:EF29"/>
    <mergeCell ref="A58:D58"/>
    <mergeCell ref="E58:I58"/>
    <mergeCell ref="J58:AY58"/>
    <mergeCell ref="AZ58:BF58"/>
    <mergeCell ref="BG58:BU58"/>
    <mergeCell ref="BV58:CL58"/>
    <mergeCell ref="A30:D30"/>
    <mergeCell ref="CM58:DH58"/>
    <mergeCell ref="DI58:EG58"/>
    <mergeCell ref="E30:H30"/>
    <mergeCell ref="I30:M30"/>
    <mergeCell ref="N30:AM30"/>
    <mergeCell ref="AN30:BA30"/>
    <mergeCell ref="BB30:BO30"/>
    <mergeCell ref="DD30:DJ30"/>
    <mergeCell ref="CA30:CF30"/>
    <mergeCell ref="CG30:CQ30"/>
    <mergeCell ref="CR30:DC30"/>
    <mergeCell ref="BP30:BZ30"/>
    <mergeCell ref="DK30:DU30"/>
    <mergeCell ref="DV30:EF30"/>
    <mergeCell ref="A31:AM31"/>
    <mergeCell ref="AN31:AZ31"/>
    <mergeCell ref="BA31:BN31"/>
    <mergeCell ref="BO31:BY31"/>
    <mergeCell ref="BZ31:CE31"/>
    <mergeCell ref="CF31:CP31"/>
    <mergeCell ref="CQ31:DC31"/>
    <mergeCell ref="DD31:DJ31"/>
    <mergeCell ref="DK31:DU31"/>
    <mergeCell ref="DV31:EF31"/>
    <mergeCell ref="A36:AR37"/>
    <mergeCell ref="AS36:BZ36"/>
    <mergeCell ref="CA36:DC36"/>
    <mergeCell ref="DD36:EF36"/>
    <mergeCell ref="AS37:BE37"/>
    <mergeCell ref="BF37:BR37"/>
    <mergeCell ref="BS37:BZ37"/>
    <mergeCell ref="CA37:CF37"/>
    <mergeCell ref="CG37:CQ37"/>
    <mergeCell ref="CR37:DC37"/>
    <mergeCell ref="DD37:DJ37"/>
    <mergeCell ref="DK37:DU37"/>
    <mergeCell ref="DV37:EF37"/>
    <mergeCell ref="A38:AR38"/>
    <mergeCell ref="AS38:BE38"/>
    <mergeCell ref="BF38:BR38"/>
    <mergeCell ref="BS38:BZ38"/>
    <mergeCell ref="CA38:CF38"/>
    <mergeCell ref="CG38:CQ38"/>
    <mergeCell ref="CR38:DC38"/>
    <mergeCell ref="DD38:DJ38"/>
    <mergeCell ref="DK38:DU38"/>
    <mergeCell ref="DV38:EF38"/>
    <mergeCell ref="A39:AR39"/>
    <mergeCell ref="AS39:BE39"/>
    <mergeCell ref="BF39:BR39"/>
    <mergeCell ref="BS39:BZ39"/>
    <mergeCell ref="CA39:CF39"/>
    <mergeCell ref="CG39:CQ39"/>
    <mergeCell ref="CR39:DC39"/>
    <mergeCell ref="DD39:DJ39"/>
    <mergeCell ref="DK39:DU39"/>
    <mergeCell ref="DV39:EF39"/>
    <mergeCell ref="A40:AR40"/>
    <mergeCell ref="AS40:BE40"/>
    <mergeCell ref="BF40:BR40"/>
    <mergeCell ref="BS40:BZ40"/>
    <mergeCell ref="CA40:CF40"/>
    <mergeCell ref="CG40:CQ40"/>
    <mergeCell ref="CR40:DC40"/>
    <mergeCell ref="DD40:DJ40"/>
    <mergeCell ref="DK40:DU40"/>
    <mergeCell ref="DV40:EF40"/>
    <mergeCell ref="A41:AR41"/>
    <mergeCell ref="AS41:BE41"/>
    <mergeCell ref="BF41:BR41"/>
    <mergeCell ref="BS41:BZ41"/>
    <mergeCell ref="CA41:CF41"/>
    <mergeCell ref="CG41:CQ41"/>
    <mergeCell ref="CR41:DC41"/>
    <mergeCell ref="DD41:DJ41"/>
    <mergeCell ref="DK41:DU41"/>
    <mergeCell ref="DV41:EF41"/>
    <mergeCell ref="A44:D44"/>
    <mergeCell ref="E44:I44"/>
    <mergeCell ref="J44:AX44"/>
    <mergeCell ref="AY44:BE44"/>
    <mergeCell ref="BF44:BU44"/>
    <mergeCell ref="BV44:CL44"/>
    <mergeCell ref="CM44:DH44"/>
    <mergeCell ref="DI44:EG44"/>
    <mergeCell ref="A45:D45"/>
    <mergeCell ref="E45:I45"/>
    <mergeCell ref="J45:AX45"/>
    <mergeCell ref="AY45:BE45"/>
    <mergeCell ref="BF45:BU45"/>
    <mergeCell ref="BV45:CM45"/>
    <mergeCell ref="CN45:DH45"/>
    <mergeCell ref="DI45:EH45"/>
    <mergeCell ref="J46:EF46"/>
    <mergeCell ref="A47:EF47"/>
    <mergeCell ref="A46:I46"/>
    <mergeCell ref="A72:EF72"/>
    <mergeCell ref="A48:D48"/>
    <mergeCell ref="E48:I48"/>
    <mergeCell ref="J48:AY48"/>
    <mergeCell ref="AZ48:BF48"/>
    <mergeCell ref="BG48:BU48"/>
    <mergeCell ref="BV48:CL48"/>
    <mergeCell ref="CM48:DH48"/>
    <mergeCell ref="DI48:EG48"/>
    <mergeCell ref="A73:D73"/>
    <mergeCell ref="E73:I73"/>
    <mergeCell ref="J73:AY73"/>
    <mergeCell ref="AZ73:BF73"/>
    <mergeCell ref="BG73:BU73"/>
    <mergeCell ref="BV73:CL73"/>
    <mergeCell ref="CM73:DH73"/>
    <mergeCell ref="DI73:EG73"/>
    <mergeCell ref="A79:EF79"/>
    <mergeCell ref="A78:ED78"/>
    <mergeCell ref="BV51:CL51"/>
    <mergeCell ref="CM51:DH51"/>
    <mergeCell ref="DI51:EG51"/>
    <mergeCell ref="A56:EF56"/>
    <mergeCell ref="A57:D57"/>
    <mergeCell ref="E57:I57"/>
    <mergeCell ref="BG57:BU57"/>
    <mergeCell ref="AZ81:BF81"/>
    <mergeCell ref="BG81:BU81"/>
    <mergeCell ref="BV81:CL81"/>
    <mergeCell ref="CM81:DH81"/>
    <mergeCell ref="DI81:EG81"/>
    <mergeCell ref="AZ77:BF77"/>
    <mergeCell ref="BG77:BU77"/>
    <mergeCell ref="BV77:CL77"/>
    <mergeCell ref="CM77:DH77"/>
    <mergeCell ref="DI77:EG77"/>
    <mergeCell ref="A49:EF49"/>
    <mergeCell ref="A50:D50"/>
    <mergeCell ref="E50:I50"/>
    <mergeCell ref="J50:AY50"/>
    <mergeCell ref="AZ50:BF50"/>
    <mergeCell ref="BG50:BU50"/>
    <mergeCell ref="BV50:CL50"/>
    <mergeCell ref="CM50:DH50"/>
    <mergeCell ref="DI50:EG50"/>
    <mergeCell ref="E51:I51"/>
    <mergeCell ref="J51:AY51"/>
    <mergeCell ref="BG51:BU51"/>
    <mergeCell ref="AZ57:BF57"/>
    <mergeCell ref="AZ51:BF51"/>
    <mergeCell ref="A52:ED52"/>
    <mergeCell ref="DI57:EG57"/>
    <mergeCell ref="CM57:DH57"/>
    <mergeCell ref="A51:D51"/>
    <mergeCell ref="BV57:CL57"/>
    <mergeCell ref="A59:D59"/>
    <mergeCell ref="E59:I59"/>
    <mergeCell ref="J59:AY59"/>
    <mergeCell ref="AZ59:BF59"/>
    <mergeCell ref="BG59:BU59"/>
    <mergeCell ref="BV59:CL59"/>
    <mergeCell ref="CM59:DH59"/>
    <mergeCell ref="DI59:EG59"/>
    <mergeCell ref="J57:AY57"/>
    <mergeCell ref="A63:EF63"/>
    <mergeCell ref="A64:EF64"/>
    <mergeCell ref="A65:D65"/>
    <mergeCell ref="E65:I65"/>
    <mergeCell ref="J65:AY65"/>
    <mergeCell ref="AZ65:BF65"/>
    <mergeCell ref="BG65:BU65"/>
    <mergeCell ref="BV65:CL65"/>
    <mergeCell ref="CM65:DH65"/>
    <mergeCell ref="DI65:EG65"/>
    <mergeCell ref="A66:D66"/>
    <mergeCell ref="E66:I66"/>
    <mergeCell ref="J66:AY66"/>
    <mergeCell ref="AZ66:BF66"/>
    <mergeCell ref="BG66:BU66"/>
    <mergeCell ref="BV66:CL66"/>
    <mergeCell ref="CM66:DH66"/>
    <mergeCell ref="DI66:EG66"/>
    <mergeCell ref="J69:EF69"/>
    <mergeCell ref="A70:EF70"/>
    <mergeCell ref="A69:I69"/>
    <mergeCell ref="A71:D71"/>
    <mergeCell ref="E71:I71"/>
    <mergeCell ref="J71:AY71"/>
    <mergeCell ref="AZ71:BF71"/>
    <mergeCell ref="BG71:BU71"/>
    <mergeCell ref="BV71:CL71"/>
    <mergeCell ref="CM71:DH71"/>
    <mergeCell ref="DI71:EG71"/>
    <mergeCell ref="BS88:BV88"/>
    <mergeCell ref="BW88:CC88"/>
    <mergeCell ref="CD88:CJ88"/>
    <mergeCell ref="CK88:CU88"/>
    <mergeCell ref="A80:EF80"/>
    <mergeCell ref="A81:D81"/>
    <mergeCell ref="E81:I81"/>
    <mergeCell ref="J81:AY81"/>
    <mergeCell ref="AP86:AQ86"/>
    <mergeCell ref="A87:D88"/>
    <mergeCell ref="E87:Y88"/>
    <mergeCell ref="Z87:AF88"/>
    <mergeCell ref="AG87:BI87"/>
    <mergeCell ref="BJ87:CC87"/>
    <mergeCell ref="Z89:AF89"/>
    <mergeCell ref="AG89:AO89"/>
    <mergeCell ref="AP89:AX89"/>
    <mergeCell ref="AY89:BI89"/>
    <mergeCell ref="CD87:DC87"/>
    <mergeCell ref="DD87:EF87"/>
    <mergeCell ref="AG88:AO88"/>
    <mergeCell ref="AP88:AX88"/>
    <mergeCell ref="AY88:BI88"/>
    <mergeCell ref="BJ88:BR88"/>
    <mergeCell ref="BW89:CC89"/>
    <mergeCell ref="DK89:DU89"/>
    <mergeCell ref="DV89:EF89"/>
    <mergeCell ref="A90:AF90"/>
    <mergeCell ref="CV88:DC88"/>
    <mergeCell ref="DD88:DJ88"/>
    <mergeCell ref="DK88:DU88"/>
    <mergeCell ref="DV88:EF88"/>
    <mergeCell ref="A89:D89"/>
    <mergeCell ref="E89:Y89"/>
    <mergeCell ref="A92:EF92"/>
    <mergeCell ref="CD89:CJ89"/>
    <mergeCell ref="CK89:CU89"/>
    <mergeCell ref="CV89:DC89"/>
    <mergeCell ref="DD89:DJ89"/>
    <mergeCell ref="A95:AM95"/>
    <mergeCell ref="AR95:BT95"/>
    <mergeCell ref="CC95:DU95"/>
    <mergeCell ref="BJ89:BR89"/>
    <mergeCell ref="BS89:BV89"/>
    <mergeCell ref="AR96:BS96"/>
    <mergeCell ref="CC96:DU96"/>
    <mergeCell ref="A99:AM99"/>
    <mergeCell ref="AR99:BT99"/>
    <mergeCell ref="CC99:DU99"/>
    <mergeCell ref="AR100:BS100"/>
    <mergeCell ref="CC100:DU100"/>
    <mergeCell ref="EJ28:EL28"/>
    <mergeCell ref="EJ36:EL37"/>
    <mergeCell ref="EJ25:EL26"/>
    <mergeCell ref="EJ27:EL27"/>
    <mergeCell ref="EJ30:EL30"/>
    <mergeCell ref="EJ31:EL31"/>
    <mergeCell ref="EJ29:EL29"/>
    <mergeCell ref="EJ49:EL49"/>
    <mergeCell ref="EJ50:EL50"/>
    <mergeCell ref="EJ38:EL38"/>
    <mergeCell ref="EJ39:EL39"/>
    <mergeCell ref="EJ40:EL40"/>
    <mergeCell ref="EJ41:EL41"/>
    <mergeCell ref="EJ44:EL45"/>
    <mergeCell ref="EJ46:EL46"/>
    <mergeCell ref="EJ66:EL66"/>
    <mergeCell ref="EJ69:EL69"/>
    <mergeCell ref="EJ57:EL57"/>
    <mergeCell ref="EJ59:EL59"/>
    <mergeCell ref="EJ64:EL64"/>
    <mergeCell ref="EJ60:EL60"/>
    <mergeCell ref="EJ63:EL63"/>
    <mergeCell ref="EJ58:EL58"/>
    <mergeCell ref="EM40:EO40"/>
    <mergeCell ref="A53:ED53"/>
    <mergeCell ref="A54:ED54"/>
    <mergeCell ref="A61:ED61"/>
    <mergeCell ref="A62:ED62"/>
    <mergeCell ref="EJ65:EL65"/>
    <mergeCell ref="EJ47:EL47"/>
    <mergeCell ref="EJ48:EL48"/>
    <mergeCell ref="EJ51:EL51"/>
    <mergeCell ref="EJ56:EL56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2018-01-30T07:51:05Z</cp:lastPrinted>
  <dcterms:created xsi:type="dcterms:W3CDTF">2017-06-23T12:39:38Z</dcterms:created>
  <dcterms:modified xsi:type="dcterms:W3CDTF">2018-01-30T07:52:07Z</dcterms:modified>
  <cp:category/>
  <cp:version/>
  <cp:contentType/>
  <cp:contentStatus/>
  <cp:revision>1</cp:revision>
</cp:coreProperties>
</file>