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O59" i="1"/>
  <c r="M84" l="1"/>
  <c r="M74"/>
  <c r="Q74" s="1"/>
  <c r="M72"/>
  <c r="Q105" l="1"/>
  <c r="O103"/>
  <c r="O109" s="1"/>
  <c r="Q109" s="1"/>
  <c r="Q96"/>
  <c r="Q91"/>
  <c r="Q89"/>
  <c r="Q82"/>
  <c r="Q81"/>
  <c r="Q77"/>
  <c r="Q76"/>
  <c r="J53"/>
  <c r="K59" s="1"/>
  <c r="K60" s="1"/>
  <c r="O107" l="1"/>
  <c r="Q107" s="1"/>
  <c r="O94" l="1"/>
  <c r="M94"/>
  <c r="Q84"/>
  <c r="Q85"/>
  <c r="O78"/>
  <c r="O79" s="1"/>
  <c r="M78"/>
  <c r="M86" s="1"/>
  <c r="Q72"/>
  <c r="Q73"/>
  <c r="Q75"/>
  <c r="M71"/>
  <c r="Q71" s="1"/>
  <c r="L53"/>
  <c r="O87" l="1"/>
  <c r="Q87" s="1"/>
  <c r="Q79"/>
  <c r="M100"/>
  <c r="M98"/>
  <c r="O100"/>
  <c r="O98"/>
  <c r="P53"/>
  <c r="O60" s="1"/>
  <c r="Q78"/>
  <c r="O90" s="1"/>
  <c r="Q90" s="1"/>
  <c r="Q86"/>
  <c r="Q94"/>
  <c r="P52"/>
  <c r="P51"/>
  <c r="P50"/>
  <c r="Q100" l="1"/>
  <c r="Q98"/>
</calcChain>
</file>

<file path=xl/sharedStrings.xml><?xml version="1.0" encoding="utf-8"?>
<sst xmlns="http://schemas.openxmlformats.org/spreadsheetml/2006/main" count="214" uniqueCount="111">
  <si>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</si>
  <si>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</si>
  <si>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</si>
  <si>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</si>
  <si>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Наказ управління з питань культури та охорони культурної спадщини ММР</t>
  </si>
  <si>
    <t>Наказ</t>
  </si>
  <si>
    <t>ПАСПОРТ</t>
  </si>
  <si>
    <t>бюджетної програми місцевого бюджету на 2019 рік</t>
  </si>
  <si>
    <t>1.</t>
  </si>
  <si>
    <t>Управління з питань культури та охорони культурної спадщини Миколаївської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</si>
  <si>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</si>
  <si>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</si>
  <si>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</si>
  <si>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</si>
  <si>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</si>
  <si>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(КФКВК)</t>
  </si>
  <si>
    <t>(найменування бюджетної програми)</t>
  </si>
  <si>
    <t>4.</t>
  </si>
  <si>
    <t>Обсяг бюджетних призначень/бюджетних асигнувань  -   54 666 069,00 гривень, у тому числі загального фонду -  49 685 933,00 гривень та спеціального фонду - 4 980 136,00 гривень</t>
  </si>
  <si>
    <t>5.</t>
  </si>
  <si>
    <t>Підстави для виконання бюджетної програми:</t>
  </si>
  <si>
    <t>6.</t>
  </si>
  <si>
    <t>Мета бюджетної програми</t>
  </si>
  <si>
    <t>Духовне та естетичне виховання дітей та молоді.</t>
  </si>
  <si>
    <t>7.</t>
  </si>
  <si>
    <t>Завдання бюджетної програми:</t>
  </si>
  <si>
    <t>№ з/п</t>
  </si>
  <si>
    <t>Завдання</t>
  </si>
  <si>
    <t>Забезпечення надання початкової музичної, хореографічної освіти, з образотворчого мистецтва та художнього промислу</t>
  </si>
  <si>
    <t>Здійснення заходів/реалізаціяпроектів з енергозбереження.</t>
  </si>
  <si>
    <t>Придбання обладнання та предметів довгострокового користування</t>
  </si>
  <si>
    <t>Проведення капітального ремонту</t>
  </si>
  <si>
    <t>8.</t>
  </si>
  <si>
    <t>Напрями використання бюджетних коштів:</t>
  </si>
  <si>
    <t xml:space="preserve">(грн) 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</si>
  <si>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</si>
  <si>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</si>
  <si>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</si>
  <si>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</si>
  <si>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</si>
  <si>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</si>
  <si>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</si>
  <si>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</si>
  <si>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>10.</t>
  </si>
  <si>
    <t xml:space="preserve">Результативні показники бюджетної програми: </t>
  </si>
  <si>
    <t>Показники</t>
  </si>
  <si>
    <t>Одиниця виміру</t>
  </si>
  <si>
    <t>Джерело інформації</t>
  </si>
  <si>
    <t>затрат</t>
  </si>
  <si>
    <t>Кількість установ всього</t>
  </si>
  <si>
    <t>од.</t>
  </si>
  <si>
    <t>звітність установ</t>
  </si>
  <si>
    <t>музичних шкіл</t>
  </si>
  <si>
    <t>художніх шкіл</t>
  </si>
  <si>
    <t>шкіл мистецтва</t>
  </si>
  <si>
    <t>середнє число окладів (ставок) - усього</t>
  </si>
  <si>
    <t>середнє число окладів (ставок) керівних працівників</t>
  </si>
  <si>
    <t>середнє число окладів (ставок) педагогічного персоналу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</si>
  <si>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</si>
  <si>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</si>
  <si>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Кількість відділень (фортепіано, народні інструменти тощо)</t>
  </si>
  <si>
    <t>Кількість класів</t>
  </si>
  <si>
    <t>Обсяг видатків на отримання освіти у школах естетичного виховання - всього</t>
  </si>
  <si>
    <t>тис.грн</t>
  </si>
  <si>
    <t>У тому числі плата за навчання у школах естетичного виховання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</si>
  <si>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</si>
  <si>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</si>
  <si>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</si>
  <si>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>середня кількість учнів, звільнених від плати за навчання</t>
  </si>
  <si>
    <t>ефективності</t>
  </si>
  <si>
    <t>кількість учнів на одного працівника (ставку)</t>
  </si>
  <si>
    <t>розрахунок</t>
  </si>
  <si>
    <t>кількість діто-днів</t>
  </si>
  <si>
    <t xml:space="preserve">витрати на навчання одного учня, який отримує освіту в школах естетичного виховання </t>
  </si>
  <si>
    <t>у тому числі за рахунок плати за навчання у школах естетичного виховання</t>
  </si>
  <si>
    <t>якості</t>
  </si>
  <si>
    <t>днів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</si>
  <si>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</si>
  <si>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%</t>
  </si>
  <si>
    <t>динаміка збільшення кількості учнів, які отримують освіту у школах естетичного виховання в плановому періоді відповідно до фактичного показника попереднього періоду</t>
  </si>
  <si>
    <t>обсяг видатків</t>
  </si>
  <si>
    <t>середні витрати на проведення одного заходу з енергосбереження</t>
  </si>
  <si>
    <t>Обсяг річної економії бюджетних коштів на оплату комунальних послуг та енергоносіїв внаслідок реалізації заходів з енергозбереження</t>
  </si>
  <si>
    <t>Обсяг видатків</t>
  </si>
  <si>
    <t>Кількість одиниць придбаного обладнання</t>
  </si>
  <si>
    <t>Середні видатки на придбання одиниці обладнання</t>
  </si>
  <si>
    <t>Економія коштів на рік, що виникла за результатами впровадження в експлуатацію придбаного обладнання</t>
  </si>
  <si>
    <t xml:space="preserve">кількість об'єктів,, які потребують капітального ремонту 				</t>
  </si>
  <si>
    <t xml:space="preserve">обсяги видатків				</t>
  </si>
  <si>
    <t>Кількість об'єктів, що планується ремонтувати</t>
  </si>
  <si>
    <t>Метраж об'єктів, що планується відремонтувати</t>
  </si>
  <si>
    <t>кв.м (п.м, км), од</t>
  </si>
  <si>
    <t>Середня вартість ремонту 1 кв.м (п.м, км)</t>
  </si>
  <si>
    <t>грн</t>
  </si>
  <si>
    <t>Питома вага відремонтованих об'єктів у загальній кількості об'єктів, що потребують ремонту</t>
  </si>
  <si>
    <t>Питома вага відремонтованої площі у загальній площі, що потребує ремонту</t>
  </si>
  <si>
    <t>Обсяг річної економії бюджетних коштів в результаті проведення капітального ремонту</t>
  </si>
  <si>
    <t>Зміна окремих експлуатаційних характеристик відремонтованого об'єкта відповідно до конкретної проектно-кошторисної документації</t>
  </si>
  <si>
    <t>Начальник управління з питань кульутри та охорони культурної спадщини ММР</t>
  </si>
  <si>
    <t>Ю.Й. Любаров</t>
  </si>
  <si>
    <t>(підпис)</t>
  </si>
  <si>
    <t>(ініціали та прізвище)</t>
  </si>
  <si>
    <t>Директор департаменту фінансів Миколаївської міської ради</t>
  </si>
  <si>
    <t>В.Є. Святелик</t>
  </si>
  <si>
    <t>Кількість заходів з енергозбереження</t>
  </si>
  <si>
    <t>Міська комплексна програма "Культура" на 2016-2019 рік</t>
  </si>
  <si>
    <t>(КТПКВК МБ)</t>
  </si>
  <si>
    <r>
      <t xml:space="preserve">Конституція України; Закон України від 28.06.1996 року № 254/96 (із змінами та доповненями) ;
Бюджетний кодекс України від 08.07.2010 року № 2456- VI (із змінами та доповненями) ;
</t>
    </r>
    <r>
      <rPr>
        <sz val="8"/>
        <rFont val="Arial"/>
        <family val="2"/>
        <charset val="204"/>
      </rPr>
      <t>Закон  України від 23.11.2018 року № 2629-VIII "Про  Державний бюджет  України на 2019 рік";</t>
    </r>
    <r>
      <rPr>
        <sz val="8"/>
        <rFont val="Arial"/>
        <family val="2"/>
      </rPr>
      <t xml:space="preserve">
Закон України  від 14.12.2010 року № 2778 -VI «Про культуру» (із змінами та доповненями);
Наказ Міністерства фінансів України від 26.08.2014 року №836 «Про деякі питання запровадження програмно-цільового методу складання та виконання місцевих бюджетів»(зі змінами);                                          
Рішення Миколаївської  міської  ради від 05 квітня 2016 року № 4/8 «Про  затвердження  міської  комплексної  програми  «Культура на 2016-</t>
    </r>
    <r>
      <rPr>
        <sz val="8"/>
        <rFont val="Arial"/>
        <family val="2"/>
        <charset val="204"/>
      </rPr>
      <t>2019 роки</t>
    </r>
    <r>
      <rPr>
        <sz val="8"/>
        <rFont val="Arial"/>
        <family val="2"/>
      </rPr>
      <t>» (зі змінами);
Рішення Миколаївської міської ради від 21.12.2018 року № 49/31 «Про  бюджет міста Миколаєва на 2019 рік».</t>
    </r>
  </si>
  <si>
    <t>(у редакції наказу Міністерства фінансів України 
від 15.11.2018 року № 908)</t>
  </si>
  <si>
    <t>кількість днів відвідування учнями шкіл естетичного виховання</t>
  </si>
  <si>
    <t xml:space="preserve">Наказ департаменту фінансів Миколаївської міської ради 
                                                                                        11.02.2019    № 20/21 </t>
  </si>
</sst>
</file>

<file path=xl/styles.xml><?xml version="1.0" encoding="utf-8"?>
<styleSheet xmlns="http://schemas.openxmlformats.org/spreadsheetml/2006/main">
  <numFmts count="4">
    <numFmt numFmtId="164" formatCode="0000&quot;    &quot;"/>
    <numFmt numFmtId="165" formatCode="0.0"/>
    <numFmt numFmtId="166" formatCode="#,##0.000"/>
    <numFmt numFmtId="167" formatCode="0.000"/>
  </numFmts>
  <fonts count="14">
    <font>
      <sz val="8"/>
      <name val="Arial"/>
      <family val="2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i/>
      <sz val="9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" xfId="0" applyNumberFormat="1" applyFont="1" applyBorder="1" applyAlignment="1">
      <alignment horizontal="left" wrapText="1"/>
    </xf>
    <xf numFmtId="1" fontId="6" fillId="0" borderId="19" xfId="0" applyNumberFormat="1" applyFont="1" applyBorder="1" applyAlignment="1">
      <alignment horizontal="center"/>
    </xf>
    <xf numFmtId="0" fontId="0" fillId="2" borderId="0" xfId="0" applyNumberFormat="1" applyFill="1" applyAlignment="1">
      <alignment horizontal="left"/>
    </xf>
    <xf numFmtId="0" fontId="7" fillId="0" borderId="19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0" fontId="0" fillId="0" borderId="2" xfId="0" applyNumberFormat="1" applyFont="1" applyBorder="1" applyAlignment="1">
      <alignment horizontal="center" vertical="top"/>
    </xf>
    <xf numFmtId="0" fontId="10" fillId="0" borderId="0" xfId="0" applyNumberFormat="1" applyFont="1" applyAlignment="1">
      <alignment horizontal="left" vertical="top" wrapText="1"/>
    </xf>
    <xf numFmtId="0" fontId="10" fillId="0" borderId="1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right" vertical="center"/>
    </xf>
    <xf numFmtId="0" fontId="0" fillId="0" borderId="5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right" vertical="center" wrapText="1"/>
    </xf>
    <xf numFmtId="0" fontId="6" fillId="0" borderId="5" xfId="0" applyNumberFormat="1" applyFont="1" applyBorder="1" applyAlignment="1">
      <alignment horizontal="left" vertical="center"/>
    </xf>
    <xf numFmtId="1" fontId="6" fillId="0" borderId="5" xfId="0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left" vertical="center" wrapText="1"/>
    </xf>
    <xf numFmtId="167" fontId="8" fillId="0" borderId="5" xfId="0" applyNumberFormat="1" applyFont="1" applyBorder="1" applyAlignment="1">
      <alignment horizontal="right" vertical="center" wrapText="1"/>
    </xf>
    <xf numFmtId="1" fontId="8" fillId="0" borderId="5" xfId="0" applyNumberFormat="1" applyFont="1" applyBorder="1" applyAlignment="1">
      <alignment horizontal="right" vertical="center" wrapText="1"/>
    </xf>
    <xf numFmtId="0" fontId="0" fillId="0" borderId="5" xfId="0" applyNumberFormat="1" applyBorder="1" applyAlignment="1">
      <alignment horizontal="left" vertical="center" wrapText="1"/>
    </xf>
    <xf numFmtId="166" fontId="8" fillId="0" borderId="5" xfId="0" applyNumberFormat="1" applyFont="1" applyBorder="1" applyAlignment="1">
      <alignment horizontal="right" vertical="center" wrapText="1"/>
    </xf>
    <xf numFmtId="2" fontId="11" fillId="0" borderId="5" xfId="0" applyNumberFormat="1" applyFont="1" applyBorder="1" applyAlignment="1">
      <alignment horizontal="right" vertical="center" wrapText="1"/>
    </xf>
    <xf numFmtId="2" fontId="8" fillId="0" borderId="5" xfId="0" applyNumberFormat="1" applyFont="1" applyBorder="1" applyAlignment="1">
      <alignment horizontal="right" vertical="center" wrapText="1"/>
    </xf>
    <xf numFmtId="167" fontId="11" fillId="0" borderId="5" xfId="0" applyNumberFormat="1" applyFont="1" applyBorder="1" applyAlignment="1">
      <alignment horizontal="righ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0" fontId="11" fillId="0" borderId="5" xfId="0" applyNumberFormat="1" applyFont="1" applyBorder="1" applyAlignment="1">
      <alignment horizontal="right" vertical="center" wrapText="1"/>
    </xf>
    <xf numFmtId="1" fontId="11" fillId="0" borderId="5" xfId="0" applyNumberFormat="1" applyFont="1" applyBorder="1" applyAlignment="1">
      <alignment horizontal="right" vertical="center" wrapText="1"/>
    </xf>
    <xf numFmtId="165" fontId="11" fillId="0" borderId="5" xfId="0" applyNumberFormat="1" applyFont="1" applyBorder="1" applyAlignment="1">
      <alignment horizontal="right" vertical="center" wrapText="1"/>
    </xf>
    <xf numFmtId="0" fontId="7" fillId="0" borderId="4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right" vertical="center" wrapText="1"/>
    </xf>
    <xf numFmtId="4" fontId="11" fillId="0" borderId="5" xfId="0" applyNumberFormat="1" applyFont="1" applyBorder="1" applyAlignment="1">
      <alignment horizontal="right" vertical="center" wrapText="1"/>
    </xf>
    <xf numFmtId="4" fontId="11" fillId="0" borderId="2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/>
    </xf>
    <xf numFmtId="0" fontId="6" fillId="2" borderId="20" xfId="0" applyNumberFormat="1" applyFont="1" applyFill="1" applyBorder="1" applyAlignment="1">
      <alignment horizontal="right" vertical="center" wrapText="1"/>
    </xf>
    <xf numFmtId="4" fontId="6" fillId="2" borderId="20" xfId="0" applyNumberFormat="1" applyFont="1" applyFill="1" applyBorder="1" applyAlignment="1">
      <alignment horizontal="right" vertical="center" wrapText="1"/>
    </xf>
    <xf numFmtId="4" fontId="6" fillId="2" borderId="5" xfId="0" applyNumberFormat="1" applyFont="1" applyFill="1" applyBorder="1" applyAlignment="1">
      <alignment horizontal="righ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left" vertical="center" wrapText="1"/>
    </xf>
    <xf numFmtId="4" fontId="0" fillId="2" borderId="5" xfId="0" applyNumberFormat="1" applyFont="1" applyFill="1" applyBorder="1" applyAlignment="1">
      <alignment horizontal="right" vertical="center" wrapText="1"/>
    </xf>
    <xf numFmtId="0" fontId="6" fillId="0" borderId="17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right"/>
    </xf>
    <xf numFmtId="0" fontId="12" fillId="0" borderId="0" xfId="0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3" fillId="0" borderId="1" xfId="0" applyNumberFormat="1" applyFont="1" applyBorder="1" applyAlignment="1">
      <alignment horizontal="left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6" fillId="0" borderId="1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4" fontId="11" fillId="0" borderId="26" xfId="0" applyNumberFormat="1" applyFont="1" applyBorder="1" applyAlignment="1">
      <alignment horizontal="right"/>
    </xf>
    <xf numFmtId="4" fontId="11" fillId="0" borderId="27" xfId="0" applyNumberFormat="1" applyFont="1" applyBorder="1" applyAlignment="1">
      <alignment horizontal="right"/>
    </xf>
    <xf numFmtId="1" fontId="11" fillId="3" borderId="28" xfId="0" applyNumberFormat="1" applyFont="1" applyFill="1" applyBorder="1" applyAlignment="1">
      <alignment horizontal="center" vertical="center" wrapText="1"/>
    </xf>
    <xf numFmtId="1" fontId="11" fillId="3" borderId="29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wrapText="1"/>
    </xf>
    <xf numFmtId="1" fontId="0" fillId="2" borderId="5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left"/>
    </xf>
    <xf numFmtId="0" fontId="0" fillId="0" borderId="1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2" borderId="4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R130"/>
  <sheetViews>
    <sheetView tabSelected="1" workbookViewId="0">
      <selection activeCell="L11" sqref="L11"/>
    </sheetView>
  </sheetViews>
  <sheetFormatPr defaultColWidth="10.6640625" defaultRowHeight="11.25"/>
  <cols>
    <col min="1" max="1" width="3.5" style="1" customWidth="1"/>
    <col min="2" max="2" width="5.5" style="1" customWidth="1"/>
    <col min="3" max="16" width="11.33203125" style="1" customWidth="1"/>
    <col min="17" max="17" width="13.1640625" style="1" customWidth="1"/>
    <col min="18" max="18" width="10.33203125" style="1" customWidth="1"/>
  </cols>
  <sheetData>
    <row r="1" spans="1:18" s="1" customFormat="1" ht="11.25" customHeight="1">
      <c r="Q1" s="2" t="s">
        <v>0</v>
      </c>
    </row>
    <row r="2" spans="1:18" s="1" customFormat="1" ht="12.75" customHeight="1">
      <c r="N2" s="80" t="s">
        <v>1</v>
      </c>
      <c r="O2" s="80"/>
      <c r="P2" s="80"/>
      <c r="Q2" s="80"/>
    </row>
    <row r="3" spans="1:18" s="1" customFormat="1" ht="27.75" customHeight="1">
      <c r="N3" s="81" t="s">
        <v>108</v>
      </c>
      <c r="O3" s="81"/>
      <c r="P3" s="81"/>
      <c r="Q3" s="81"/>
    </row>
    <row r="4" spans="1:18" s="1" customFormat="1" ht="12.75" customHeight="1"/>
    <row r="5" spans="1:18" s="1" customFormat="1" ht="12.75" customHeight="1">
      <c r="M5" s="3" t="s">
        <v>2</v>
      </c>
    </row>
    <row r="7" spans="1:18" ht="12.75" customHeight="1">
      <c r="A7"/>
      <c r="B7"/>
      <c r="C7"/>
      <c r="D7"/>
      <c r="E7"/>
      <c r="F7"/>
      <c r="G7"/>
      <c r="H7"/>
      <c r="I7"/>
      <c r="J7"/>
      <c r="K7"/>
      <c r="L7"/>
      <c r="M7" s="82" t="s">
        <v>3</v>
      </c>
      <c r="N7" s="82"/>
      <c r="O7" s="82"/>
      <c r="P7" s="82"/>
      <c r="Q7" s="82"/>
      <c r="R7"/>
    </row>
    <row r="8" spans="1:18" ht="24.75" customHeight="1">
      <c r="A8"/>
      <c r="B8"/>
      <c r="C8"/>
      <c r="D8"/>
      <c r="E8"/>
      <c r="F8"/>
      <c r="G8"/>
      <c r="H8"/>
      <c r="I8"/>
      <c r="J8"/>
      <c r="K8"/>
      <c r="L8"/>
      <c r="M8" s="83" t="s">
        <v>4</v>
      </c>
      <c r="N8" s="83"/>
      <c r="O8" s="83"/>
      <c r="P8" s="83"/>
      <c r="Q8" s="83"/>
      <c r="R8"/>
    </row>
    <row r="10" spans="1:18" ht="12.75" customHeight="1">
      <c r="A10"/>
      <c r="B10"/>
      <c r="C10"/>
      <c r="D10"/>
      <c r="E10"/>
      <c r="F10"/>
      <c r="G10"/>
      <c r="H10"/>
      <c r="I10"/>
      <c r="J10"/>
      <c r="K10"/>
      <c r="L10"/>
      <c r="M10" s="82" t="s">
        <v>5</v>
      </c>
      <c r="N10" s="82"/>
      <c r="O10" s="82"/>
      <c r="P10" s="82"/>
      <c r="Q10" s="82"/>
      <c r="R10"/>
    </row>
    <row r="11" spans="1:18" ht="53.25" customHeight="1">
      <c r="A11"/>
      <c r="B11"/>
      <c r="C11"/>
      <c r="D11"/>
      <c r="E11"/>
      <c r="F11"/>
      <c r="G11"/>
      <c r="H11"/>
      <c r="I11"/>
      <c r="J11"/>
      <c r="K11"/>
      <c r="L11"/>
      <c r="M11" s="84" t="s">
        <v>110</v>
      </c>
      <c r="N11" s="84"/>
      <c r="O11" s="84"/>
      <c r="P11" s="84"/>
      <c r="Q11" s="84"/>
      <c r="R11"/>
    </row>
    <row r="13" spans="1:18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15.75" customHeight="1">
      <c r="A14" s="90" t="s">
        <v>6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/>
    </row>
    <row r="15" spans="1:18" ht="15.75" customHeight="1">
      <c r="A15" s="91" t="s">
        <v>7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/>
    </row>
    <row r="19" spans="1:18" ht="11.25" customHeight="1">
      <c r="A19" s="4" t="s">
        <v>8</v>
      </c>
      <c r="B19" s="88">
        <v>1000000</v>
      </c>
      <c r="C19" s="88"/>
      <c r="D19"/>
      <c r="E19" s="89" t="s">
        <v>9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/>
    </row>
    <row r="20" spans="1:18" ht="11.25" customHeight="1">
      <c r="A20"/>
      <c r="B20" s="85" t="s">
        <v>106</v>
      </c>
      <c r="C20" s="19"/>
      <c r="D20"/>
      <c r="E20" s="86" t="s">
        <v>10</v>
      </c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/>
    </row>
    <row r="22" spans="1:18" ht="11.25" customHeight="1">
      <c r="A22" s="4" t="s">
        <v>11</v>
      </c>
      <c r="B22" s="88">
        <v>100000</v>
      </c>
      <c r="C22" s="88"/>
      <c r="D22"/>
      <c r="E22" s="89" t="s">
        <v>9</v>
      </c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/>
    </row>
    <row r="23" spans="1:18" ht="11.25" customHeight="1">
      <c r="A23"/>
      <c r="B23" s="85" t="s">
        <v>106</v>
      </c>
      <c r="C23" s="19"/>
      <c r="D23"/>
      <c r="E23" s="86" t="s">
        <v>12</v>
      </c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/>
    </row>
    <row r="25" spans="1:18" ht="21.75" customHeight="1">
      <c r="A25" s="4" t="s">
        <v>13</v>
      </c>
      <c r="B25" s="87">
        <v>1100</v>
      </c>
      <c r="C25" s="87"/>
      <c r="D25"/>
      <c r="E25" s="96">
        <v>960</v>
      </c>
      <c r="F25" s="96"/>
      <c r="G25"/>
      <c r="H25" s="89" t="s">
        <v>14</v>
      </c>
      <c r="I25" s="89"/>
      <c r="J25" s="89"/>
      <c r="K25" s="89"/>
      <c r="L25" s="89"/>
      <c r="M25" s="89"/>
      <c r="N25" s="89"/>
      <c r="O25" s="89"/>
      <c r="P25" s="89"/>
      <c r="Q25" s="89"/>
      <c r="R25"/>
    </row>
    <row r="26" spans="1:18" ht="11.25" customHeight="1">
      <c r="A26"/>
      <c r="B26" s="85" t="s">
        <v>106</v>
      </c>
      <c r="C26" s="19"/>
      <c r="D26"/>
      <c r="E26" s="6" t="s">
        <v>15</v>
      </c>
      <c r="F26"/>
      <c r="G26"/>
      <c r="H26" s="86" t="s">
        <v>16</v>
      </c>
      <c r="I26" s="86"/>
      <c r="J26" s="86"/>
      <c r="K26" s="86"/>
      <c r="L26" s="86"/>
      <c r="M26" s="86"/>
      <c r="N26" s="86"/>
      <c r="O26" s="86"/>
      <c r="P26" s="86"/>
      <c r="Q26" s="86"/>
      <c r="R26"/>
    </row>
    <row r="28" spans="1:18" ht="11.25" customHeight="1">
      <c r="A28" s="4" t="s">
        <v>17</v>
      </c>
      <c r="B28" s="87" t="s">
        <v>18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/>
    </row>
    <row r="30" spans="1:18" ht="11.25" customHeight="1">
      <c r="A30" s="7" t="s">
        <v>19</v>
      </c>
      <c r="B30" s="102" t="s">
        <v>20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/>
    </row>
    <row r="32" spans="1:18" ht="92.25" customHeight="1">
      <c r="A32"/>
      <c r="B32" s="103" t="s">
        <v>107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/>
    </row>
    <row r="35" spans="1:18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8" ht="11.25" customHeight="1">
      <c r="A36" s="15" t="s">
        <v>21</v>
      </c>
      <c r="B36" s="49" t="s">
        <v>22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/>
    </row>
    <row r="37" spans="1:18" ht="11.25" customHeight="1">
      <c r="A37" s="9"/>
      <c r="B37" s="99" t="s">
        <v>23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/>
    </row>
    <row r="39" spans="1:18" ht="11.25" customHeight="1">
      <c r="A39" s="15" t="s">
        <v>24</v>
      </c>
      <c r="B39" s="4" t="s">
        <v>25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1.25" customHeight="1">
      <c r="A40" s="100" t="s">
        <v>26</v>
      </c>
      <c r="B40" s="100"/>
      <c r="C40" s="101" t="s">
        <v>27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/>
    </row>
    <row r="41" spans="1:18" ht="11.25" customHeight="1">
      <c r="A41" s="97">
        <v>1</v>
      </c>
      <c r="B41" s="97"/>
      <c r="C41" s="98" t="s">
        <v>28</v>
      </c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/>
    </row>
    <row r="42" spans="1:18" ht="11.25" customHeight="1">
      <c r="A42" s="97">
        <v>2</v>
      </c>
      <c r="B42" s="97"/>
      <c r="C42" s="98" t="s">
        <v>29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/>
    </row>
    <row r="43" spans="1:18" ht="11.25" customHeight="1">
      <c r="A43" s="97">
        <v>3</v>
      </c>
      <c r="B43" s="97"/>
      <c r="C43" s="98" t="s">
        <v>30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/>
    </row>
    <row r="44" spans="1:18" ht="11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1.25" customHeight="1">
      <c r="A45" s="15" t="s">
        <v>32</v>
      </c>
      <c r="B45" s="49" t="s">
        <v>33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/>
      <c r="R45"/>
    </row>
    <row r="46" spans="1:18" ht="11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4" t="s">
        <v>34</v>
      </c>
      <c r="R46"/>
    </row>
    <row r="47" spans="1:18" ht="11.25" customHeight="1">
      <c r="A47" s="68" t="s">
        <v>26</v>
      </c>
      <c r="B47" s="68"/>
      <c r="C47" s="71" t="s">
        <v>35</v>
      </c>
      <c r="D47" s="71"/>
      <c r="E47" s="71"/>
      <c r="F47" s="71"/>
      <c r="G47" s="71"/>
      <c r="H47" s="71"/>
      <c r="I47" s="71"/>
      <c r="J47" s="71" t="s">
        <v>36</v>
      </c>
      <c r="K47" s="71"/>
      <c r="L47" s="74" t="s">
        <v>37</v>
      </c>
      <c r="M47" s="74"/>
      <c r="N47" s="77" t="s">
        <v>38</v>
      </c>
      <c r="O47" s="77"/>
      <c r="P47" s="65" t="s">
        <v>39</v>
      </c>
      <c r="Q47" s="65"/>
      <c r="R47"/>
    </row>
    <row r="48" spans="1:18" ht="11.25" customHeight="1">
      <c r="A48" s="69"/>
      <c r="B48" s="70"/>
      <c r="C48" s="72"/>
      <c r="D48" s="73"/>
      <c r="E48" s="73"/>
      <c r="F48" s="73"/>
      <c r="G48" s="73"/>
      <c r="H48" s="73"/>
      <c r="I48" s="73"/>
      <c r="J48" s="72"/>
      <c r="K48" s="73"/>
      <c r="L48" s="75"/>
      <c r="M48" s="76"/>
      <c r="N48" s="78"/>
      <c r="O48" s="79"/>
      <c r="P48" s="66"/>
      <c r="Q48" s="67"/>
      <c r="R48"/>
    </row>
    <row r="49" spans="1:18" ht="11.25" customHeight="1">
      <c r="A49" s="42">
        <v>1</v>
      </c>
      <c r="B49" s="42"/>
      <c r="C49" s="43">
        <v>2</v>
      </c>
      <c r="D49" s="43"/>
      <c r="E49" s="43"/>
      <c r="F49" s="43"/>
      <c r="G49" s="43"/>
      <c r="H49" s="43"/>
      <c r="I49" s="43"/>
      <c r="J49" s="58">
        <v>3</v>
      </c>
      <c r="K49" s="58"/>
      <c r="L49" s="58">
        <v>4</v>
      </c>
      <c r="M49" s="58"/>
      <c r="N49" s="58">
        <v>5</v>
      </c>
      <c r="O49" s="58"/>
      <c r="P49" s="45">
        <v>6</v>
      </c>
      <c r="Q49" s="45"/>
      <c r="R49"/>
    </row>
    <row r="50" spans="1:18" ht="21.75" customHeight="1">
      <c r="A50" s="62">
        <v>1</v>
      </c>
      <c r="B50" s="62"/>
      <c r="C50" s="63" t="s">
        <v>28</v>
      </c>
      <c r="D50" s="63"/>
      <c r="E50" s="63"/>
      <c r="F50" s="63"/>
      <c r="G50" s="63"/>
      <c r="H50" s="63"/>
      <c r="I50" s="63"/>
      <c r="J50" s="64">
        <v>49633816</v>
      </c>
      <c r="K50" s="64"/>
      <c r="L50" s="64">
        <v>4868269</v>
      </c>
      <c r="M50" s="64"/>
      <c r="N50" s="64"/>
      <c r="O50" s="64"/>
      <c r="P50" s="64">
        <f>J50+L50</f>
        <v>54502085</v>
      </c>
      <c r="Q50" s="64"/>
      <c r="R50"/>
    </row>
    <row r="51" spans="1:18" ht="11.25" customHeight="1">
      <c r="A51" s="62">
        <v>2</v>
      </c>
      <c r="B51" s="62"/>
      <c r="C51" s="63" t="s">
        <v>29</v>
      </c>
      <c r="D51" s="63"/>
      <c r="E51" s="63"/>
      <c r="F51" s="63"/>
      <c r="G51" s="63"/>
      <c r="H51" s="63"/>
      <c r="I51" s="63"/>
      <c r="J51" s="64">
        <v>52117</v>
      </c>
      <c r="K51" s="64"/>
      <c r="L51" s="64">
        <v>24900</v>
      </c>
      <c r="M51" s="64"/>
      <c r="N51" s="64"/>
      <c r="O51" s="64"/>
      <c r="P51" s="64">
        <f>J51+L51</f>
        <v>77017</v>
      </c>
      <c r="Q51" s="64"/>
      <c r="R51"/>
    </row>
    <row r="52" spans="1:18" ht="11.25" customHeight="1">
      <c r="A52" s="62">
        <v>3</v>
      </c>
      <c r="B52" s="62"/>
      <c r="C52" s="63" t="s">
        <v>30</v>
      </c>
      <c r="D52" s="63"/>
      <c r="E52" s="63"/>
      <c r="F52" s="63"/>
      <c r="G52" s="63"/>
      <c r="H52" s="63"/>
      <c r="I52" s="63"/>
      <c r="J52" s="64"/>
      <c r="K52" s="64"/>
      <c r="L52" s="64">
        <v>86967</v>
      </c>
      <c r="M52" s="64"/>
      <c r="N52" s="64"/>
      <c r="O52" s="64"/>
      <c r="P52" s="64">
        <f>L52</f>
        <v>86967</v>
      </c>
      <c r="Q52" s="64"/>
      <c r="R52"/>
    </row>
    <row r="53" spans="1:18" s="11" customFormat="1" ht="11.25" customHeight="1">
      <c r="A53" s="59" t="s">
        <v>39</v>
      </c>
      <c r="B53" s="59"/>
      <c r="C53" s="59"/>
      <c r="D53" s="59"/>
      <c r="E53" s="59"/>
      <c r="F53" s="59"/>
      <c r="G53" s="59"/>
      <c r="H53" s="59"/>
      <c r="I53" s="59"/>
      <c r="J53" s="60">
        <f>J50+J51</f>
        <v>49685933</v>
      </c>
      <c r="K53" s="60"/>
      <c r="L53" s="60">
        <f>L50+L51+L52</f>
        <v>4980136</v>
      </c>
      <c r="M53" s="60"/>
      <c r="N53" s="60"/>
      <c r="O53" s="60"/>
      <c r="P53" s="61">
        <f>J53+L53</f>
        <v>54666069</v>
      </c>
      <c r="Q53" s="61"/>
    </row>
    <row r="55" spans="1:18" ht="11.25" customHeight="1">
      <c r="A55" s="15" t="s">
        <v>40</v>
      </c>
      <c r="B55" s="49" t="s">
        <v>41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/>
      <c r="R55"/>
    </row>
    <row r="56" spans="1:18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4" t="s">
        <v>34</v>
      </c>
      <c r="Q56"/>
      <c r="R56"/>
    </row>
    <row r="57" spans="1:18" ht="11.25" customHeight="1">
      <c r="A57" s="54" t="s">
        <v>42</v>
      </c>
      <c r="B57" s="54"/>
      <c r="C57" s="54"/>
      <c r="D57" s="54"/>
      <c r="E57" s="54"/>
      <c r="F57" s="54"/>
      <c r="G57" s="54"/>
      <c r="H57" s="54"/>
      <c r="I57" s="54"/>
      <c r="J57" s="54"/>
      <c r="K57" s="55" t="s">
        <v>36</v>
      </c>
      <c r="L57" s="55"/>
      <c r="M57" s="55" t="s">
        <v>37</v>
      </c>
      <c r="N57" s="55"/>
      <c r="O57" s="56" t="s">
        <v>39</v>
      </c>
      <c r="P57" s="56"/>
      <c r="Q57"/>
      <c r="R57"/>
    </row>
    <row r="58" spans="1:18" ht="11.25" customHeight="1" thickBot="1">
      <c r="A58" s="57">
        <v>1</v>
      </c>
      <c r="B58" s="57"/>
      <c r="C58" s="57"/>
      <c r="D58" s="57"/>
      <c r="E58" s="57"/>
      <c r="F58" s="57"/>
      <c r="G58" s="57"/>
      <c r="H58" s="57"/>
      <c r="I58" s="57"/>
      <c r="J58" s="57"/>
      <c r="K58" s="58">
        <v>2</v>
      </c>
      <c r="L58" s="58"/>
      <c r="M58" s="58">
        <v>3</v>
      </c>
      <c r="N58" s="58"/>
      <c r="O58" s="45">
        <v>4</v>
      </c>
      <c r="P58" s="45"/>
      <c r="Q58"/>
      <c r="R58"/>
    </row>
    <row r="59" spans="1:18" ht="11.25" customHeight="1">
      <c r="A59" s="94" t="s">
        <v>105</v>
      </c>
      <c r="B59" s="94"/>
      <c r="C59" s="94"/>
      <c r="D59" s="94"/>
      <c r="E59" s="94"/>
      <c r="F59" s="94"/>
      <c r="G59" s="94"/>
      <c r="H59" s="94"/>
      <c r="I59" s="94"/>
      <c r="J59" s="95"/>
      <c r="K59" s="92">
        <f>J53</f>
        <v>49685933</v>
      </c>
      <c r="L59" s="93"/>
      <c r="M59" s="92">
        <v>0</v>
      </c>
      <c r="N59" s="93"/>
      <c r="O59" s="92">
        <f>K59</f>
        <v>49685933</v>
      </c>
      <c r="P59" s="93"/>
      <c r="Q59"/>
      <c r="R59"/>
    </row>
    <row r="60" spans="1:18" ht="11.25" customHeight="1">
      <c r="A60" s="46" t="s">
        <v>39</v>
      </c>
      <c r="B60" s="46"/>
      <c r="C60" s="46"/>
      <c r="D60" s="46"/>
      <c r="E60" s="46"/>
      <c r="F60" s="46"/>
      <c r="G60" s="46"/>
      <c r="H60" s="46"/>
      <c r="I60" s="46"/>
      <c r="J60" s="46"/>
      <c r="K60" s="47">
        <f>K59</f>
        <v>49685933</v>
      </c>
      <c r="L60" s="47"/>
      <c r="M60" s="48">
        <v>0</v>
      </c>
      <c r="N60" s="48"/>
      <c r="O60" s="47">
        <f>O59</f>
        <v>49685933</v>
      </c>
      <c r="P60" s="47"/>
      <c r="Q60"/>
      <c r="R60"/>
    </row>
    <row r="62" spans="1:18" ht="11.25" customHeight="1">
      <c r="A62" s="15" t="s">
        <v>43</v>
      </c>
      <c r="B62" s="49" t="s">
        <v>44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/>
    </row>
    <row r="63" spans="1:18" ht="23.25" customHeight="1">
      <c r="A63" s="50" t="s">
        <v>26</v>
      </c>
      <c r="B63" s="50"/>
      <c r="C63" s="51" t="s">
        <v>45</v>
      </c>
      <c r="D63" s="51"/>
      <c r="E63" s="51"/>
      <c r="F63" s="51"/>
      <c r="G63" s="51"/>
      <c r="H63" s="51"/>
      <c r="I63" s="12" t="s">
        <v>46</v>
      </c>
      <c r="J63" s="52" t="s">
        <v>47</v>
      </c>
      <c r="K63" s="52"/>
      <c r="L63" s="52"/>
      <c r="M63" s="53" t="s">
        <v>36</v>
      </c>
      <c r="N63" s="53"/>
      <c r="O63" s="53" t="s">
        <v>37</v>
      </c>
      <c r="P63" s="53"/>
      <c r="Q63" s="41" t="s">
        <v>39</v>
      </c>
      <c r="R63" s="41"/>
    </row>
    <row r="64" spans="1:18" ht="11.25" customHeight="1">
      <c r="A64" s="42">
        <v>1</v>
      </c>
      <c r="B64" s="42"/>
      <c r="C64" s="43">
        <v>2</v>
      </c>
      <c r="D64" s="43"/>
      <c r="E64" s="43"/>
      <c r="F64" s="43"/>
      <c r="G64" s="43"/>
      <c r="H64" s="43"/>
      <c r="I64" s="10">
        <v>3</v>
      </c>
      <c r="J64" s="43">
        <v>4</v>
      </c>
      <c r="K64" s="43"/>
      <c r="L64" s="43"/>
      <c r="M64" s="44">
        <v>5</v>
      </c>
      <c r="N64" s="44"/>
      <c r="O64" s="44">
        <v>6</v>
      </c>
      <c r="P64" s="44"/>
      <c r="Q64" s="45">
        <v>7</v>
      </c>
      <c r="R64" s="45"/>
    </row>
    <row r="65" spans="1:18" s="13" customFormat="1" ht="11.25" customHeight="1">
      <c r="A65" s="27">
        <v>1</v>
      </c>
      <c r="B65" s="27"/>
      <c r="C65" s="28" t="s">
        <v>28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</row>
    <row r="66" spans="1:18" s="13" customFormat="1" ht="11.25" customHeight="1">
      <c r="A66" s="26" t="s">
        <v>48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</row>
    <row r="67" spans="1:18" s="13" customFormat="1" ht="11.25" customHeight="1">
      <c r="A67" s="22">
        <v>1</v>
      </c>
      <c r="B67" s="22"/>
      <c r="C67" s="23" t="s">
        <v>49</v>
      </c>
      <c r="D67" s="23"/>
      <c r="E67" s="23"/>
      <c r="F67" s="23"/>
      <c r="G67" s="23"/>
      <c r="H67" s="23"/>
      <c r="I67" s="14" t="s">
        <v>50</v>
      </c>
      <c r="J67" s="24" t="s">
        <v>51</v>
      </c>
      <c r="K67" s="24"/>
      <c r="L67" s="24"/>
      <c r="M67" s="30">
        <v>10</v>
      </c>
      <c r="N67" s="30"/>
      <c r="O67" s="25"/>
      <c r="P67" s="25"/>
      <c r="Q67" s="30">
        <v>10</v>
      </c>
      <c r="R67" s="30"/>
    </row>
    <row r="68" spans="1:18" s="13" customFormat="1" ht="11.25" customHeight="1">
      <c r="A68" s="22">
        <v>2</v>
      </c>
      <c r="B68" s="22"/>
      <c r="C68" s="23" t="s">
        <v>52</v>
      </c>
      <c r="D68" s="23"/>
      <c r="E68" s="23"/>
      <c r="F68" s="23"/>
      <c r="G68" s="23"/>
      <c r="H68" s="23"/>
      <c r="I68" s="14" t="s">
        <v>50</v>
      </c>
      <c r="J68" s="24" t="s">
        <v>51</v>
      </c>
      <c r="K68" s="24"/>
      <c r="L68" s="24"/>
      <c r="M68" s="30">
        <v>6</v>
      </c>
      <c r="N68" s="30"/>
      <c r="O68" s="25"/>
      <c r="P68" s="25"/>
      <c r="Q68" s="30">
        <v>6</v>
      </c>
      <c r="R68" s="30"/>
    </row>
    <row r="69" spans="1:18" s="13" customFormat="1" ht="11.25" customHeight="1">
      <c r="A69" s="22">
        <v>3</v>
      </c>
      <c r="B69" s="22"/>
      <c r="C69" s="23" t="s">
        <v>53</v>
      </c>
      <c r="D69" s="23"/>
      <c r="E69" s="23"/>
      <c r="F69" s="23"/>
      <c r="G69" s="23"/>
      <c r="H69" s="23"/>
      <c r="I69" s="14" t="s">
        <v>50</v>
      </c>
      <c r="J69" s="24" t="s">
        <v>51</v>
      </c>
      <c r="K69" s="24"/>
      <c r="L69" s="24"/>
      <c r="M69" s="30">
        <v>1</v>
      </c>
      <c r="N69" s="30"/>
      <c r="O69" s="25"/>
      <c r="P69" s="25"/>
      <c r="Q69" s="30">
        <v>1</v>
      </c>
      <c r="R69" s="30"/>
    </row>
    <row r="70" spans="1:18" s="13" customFormat="1" ht="11.25" customHeight="1">
      <c r="A70" s="22">
        <v>4</v>
      </c>
      <c r="B70" s="22"/>
      <c r="C70" s="23" t="s">
        <v>54</v>
      </c>
      <c r="D70" s="23"/>
      <c r="E70" s="23"/>
      <c r="F70" s="23"/>
      <c r="G70" s="23"/>
      <c r="H70" s="23"/>
      <c r="I70" s="14" t="s">
        <v>50</v>
      </c>
      <c r="J70" s="24" t="s">
        <v>51</v>
      </c>
      <c r="K70" s="24"/>
      <c r="L70" s="24"/>
      <c r="M70" s="30">
        <v>3</v>
      </c>
      <c r="N70" s="30"/>
      <c r="O70" s="25"/>
      <c r="P70" s="25"/>
      <c r="Q70" s="30">
        <v>3</v>
      </c>
      <c r="R70" s="30"/>
    </row>
    <row r="71" spans="1:18" s="13" customFormat="1" ht="11.25" customHeight="1">
      <c r="A71" s="22">
        <v>5</v>
      </c>
      <c r="B71" s="22"/>
      <c r="C71" s="23" t="s">
        <v>55</v>
      </c>
      <c r="D71" s="23"/>
      <c r="E71" s="23"/>
      <c r="F71" s="23"/>
      <c r="G71" s="23"/>
      <c r="H71" s="23"/>
      <c r="I71" s="14" t="s">
        <v>50</v>
      </c>
      <c r="J71" s="24" t="s">
        <v>51</v>
      </c>
      <c r="K71" s="24"/>
      <c r="L71" s="24"/>
      <c r="M71" s="33">
        <f>M72+M73+M74+M75</f>
        <v>475.61</v>
      </c>
      <c r="N71" s="33"/>
      <c r="O71" s="39">
        <v>30</v>
      </c>
      <c r="P71" s="39"/>
      <c r="Q71" s="33">
        <f>M71+O71</f>
        <v>505.61</v>
      </c>
      <c r="R71" s="33"/>
    </row>
    <row r="72" spans="1:18" s="13" customFormat="1" ht="11.25" customHeight="1">
      <c r="A72" s="22">
        <v>6</v>
      </c>
      <c r="B72" s="22"/>
      <c r="C72" s="23" t="s">
        <v>56</v>
      </c>
      <c r="D72" s="23"/>
      <c r="E72" s="23"/>
      <c r="F72" s="23"/>
      <c r="G72" s="23"/>
      <c r="H72" s="23"/>
      <c r="I72" s="14" t="s">
        <v>50</v>
      </c>
      <c r="J72" s="24" t="s">
        <v>51</v>
      </c>
      <c r="K72" s="24"/>
      <c r="L72" s="24"/>
      <c r="M72" s="40">
        <f>30.5+0.5</f>
        <v>31</v>
      </c>
      <c r="N72" s="40"/>
      <c r="O72" s="38"/>
      <c r="P72" s="38"/>
      <c r="Q72" s="33">
        <f t="shared" ref="Q72:Q75" si="0">M72+O72</f>
        <v>31</v>
      </c>
      <c r="R72" s="33"/>
    </row>
    <row r="73" spans="1:18" s="13" customFormat="1" ht="11.25" customHeight="1">
      <c r="A73" s="22">
        <v>7</v>
      </c>
      <c r="B73" s="22"/>
      <c r="C73" s="23" t="s">
        <v>57</v>
      </c>
      <c r="D73" s="23"/>
      <c r="E73" s="23"/>
      <c r="F73" s="23"/>
      <c r="G73" s="23"/>
      <c r="H73" s="23"/>
      <c r="I73" s="14" t="s">
        <v>50</v>
      </c>
      <c r="J73" s="24" t="s">
        <v>51</v>
      </c>
      <c r="K73" s="24"/>
      <c r="L73" s="24"/>
      <c r="M73" s="33">
        <v>360.86</v>
      </c>
      <c r="N73" s="33"/>
      <c r="O73" s="39">
        <v>30</v>
      </c>
      <c r="P73" s="39"/>
      <c r="Q73" s="33">
        <f t="shared" si="0"/>
        <v>390.86</v>
      </c>
      <c r="R73" s="33"/>
    </row>
    <row r="74" spans="1:18" s="13" customFormat="1" ht="11.25" customHeight="1">
      <c r="A74" s="22">
        <v>8</v>
      </c>
      <c r="B74" s="22"/>
      <c r="C74" s="23" t="s">
        <v>58</v>
      </c>
      <c r="D74" s="23"/>
      <c r="E74" s="23"/>
      <c r="F74" s="23"/>
      <c r="G74" s="23"/>
      <c r="H74" s="23"/>
      <c r="I74" s="14" t="s">
        <v>50</v>
      </c>
      <c r="J74" s="24" t="s">
        <v>51</v>
      </c>
      <c r="K74" s="24"/>
      <c r="L74" s="24"/>
      <c r="M74" s="34">
        <f>16+0.5</f>
        <v>16.5</v>
      </c>
      <c r="N74" s="34"/>
      <c r="O74" s="25"/>
      <c r="P74" s="25"/>
      <c r="Q74" s="33">
        <f>M74</f>
        <v>16.5</v>
      </c>
      <c r="R74" s="33"/>
    </row>
    <row r="75" spans="1:18" s="13" customFormat="1" ht="11.25" customHeight="1">
      <c r="A75" s="22">
        <v>9</v>
      </c>
      <c r="B75" s="22"/>
      <c r="C75" s="23" t="s">
        <v>59</v>
      </c>
      <c r="D75" s="23"/>
      <c r="E75" s="23"/>
      <c r="F75" s="23"/>
      <c r="G75" s="23"/>
      <c r="H75" s="23"/>
      <c r="I75" s="14" t="s">
        <v>50</v>
      </c>
      <c r="J75" s="24" t="s">
        <v>51</v>
      </c>
      <c r="K75" s="24"/>
      <c r="L75" s="24"/>
      <c r="M75" s="34">
        <v>67.25</v>
      </c>
      <c r="N75" s="34"/>
      <c r="O75" s="25"/>
      <c r="P75" s="25"/>
      <c r="Q75" s="33">
        <f t="shared" si="0"/>
        <v>67.25</v>
      </c>
      <c r="R75" s="33"/>
    </row>
    <row r="76" spans="1:18" s="13" customFormat="1" ht="11.25" customHeight="1">
      <c r="A76" s="22">
        <v>10</v>
      </c>
      <c r="B76" s="22"/>
      <c r="C76" s="23" t="s">
        <v>60</v>
      </c>
      <c r="D76" s="23"/>
      <c r="E76" s="23"/>
      <c r="F76" s="23"/>
      <c r="G76" s="23"/>
      <c r="H76" s="23"/>
      <c r="I76" s="14" t="s">
        <v>50</v>
      </c>
      <c r="J76" s="24" t="s">
        <v>51</v>
      </c>
      <c r="K76" s="24"/>
      <c r="L76" s="24"/>
      <c r="M76" s="30">
        <v>49</v>
      </c>
      <c r="N76" s="30"/>
      <c r="O76" s="25"/>
      <c r="P76" s="25"/>
      <c r="Q76" s="30">
        <f>M76</f>
        <v>49</v>
      </c>
      <c r="R76" s="30"/>
    </row>
    <row r="77" spans="1:18" s="13" customFormat="1" ht="11.25" customHeight="1">
      <c r="A77" s="22">
        <v>11</v>
      </c>
      <c r="B77" s="22"/>
      <c r="C77" s="23" t="s">
        <v>61</v>
      </c>
      <c r="D77" s="23"/>
      <c r="E77" s="23"/>
      <c r="F77" s="23"/>
      <c r="G77" s="23"/>
      <c r="H77" s="23"/>
      <c r="I77" s="14" t="s">
        <v>50</v>
      </c>
      <c r="J77" s="24" t="s">
        <v>51</v>
      </c>
      <c r="K77" s="24"/>
      <c r="L77" s="24"/>
      <c r="M77" s="30">
        <v>275</v>
      </c>
      <c r="N77" s="30"/>
      <c r="O77" s="25"/>
      <c r="P77" s="25"/>
      <c r="Q77" s="30">
        <f>M77</f>
        <v>275</v>
      </c>
      <c r="R77" s="30"/>
    </row>
    <row r="78" spans="1:18" s="13" customFormat="1" ht="11.25" customHeight="1">
      <c r="A78" s="22">
        <v>12</v>
      </c>
      <c r="B78" s="22"/>
      <c r="C78" s="23" t="s">
        <v>62</v>
      </c>
      <c r="D78" s="23"/>
      <c r="E78" s="23"/>
      <c r="F78" s="23"/>
      <c r="G78" s="23"/>
      <c r="H78" s="23"/>
      <c r="I78" s="14" t="s">
        <v>63</v>
      </c>
      <c r="J78" s="24" t="s">
        <v>51</v>
      </c>
      <c r="K78" s="24"/>
      <c r="L78" s="24"/>
      <c r="M78" s="37">
        <f>J50/1000</f>
        <v>49633.815999999999</v>
      </c>
      <c r="N78" s="37"/>
      <c r="O78" s="37">
        <f>L50/1000</f>
        <v>4868.2690000000002</v>
      </c>
      <c r="P78" s="37"/>
      <c r="Q78" s="37">
        <f>M78+O78</f>
        <v>54502.084999999999</v>
      </c>
      <c r="R78" s="37"/>
    </row>
    <row r="79" spans="1:18" s="13" customFormat="1" ht="11.25" customHeight="1">
      <c r="A79" s="22">
        <v>16</v>
      </c>
      <c r="B79" s="22"/>
      <c r="C79" s="23" t="s">
        <v>64</v>
      </c>
      <c r="D79" s="23"/>
      <c r="E79" s="23"/>
      <c r="F79" s="23"/>
      <c r="G79" s="23"/>
      <c r="H79" s="23"/>
      <c r="I79" s="14" t="s">
        <v>63</v>
      </c>
      <c r="J79" s="24" t="s">
        <v>51</v>
      </c>
      <c r="K79" s="24"/>
      <c r="L79" s="24"/>
      <c r="M79" s="38"/>
      <c r="N79" s="38"/>
      <c r="O79" s="37">
        <f>O78</f>
        <v>4868.2690000000002</v>
      </c>
      <c r="P79" s="37"/>
      <c r="Q79" s="37">
        <f>O79</f>
        <v>4868.2690000000002</v>
      </c>
      <c r="R79" s="37"/>
    </row>
    <row r="80" spans="1:18" s="13" customFormat="1" ht="11.25" customHeight="1">
      <c r="A80" s="26" t="s">
        <v>65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</row>
    <row r="81" spans="1:18" s="13" customFormat="1" ht="21.75" customHeight="1">
      <c r="A81" s="22">
        <v>1</v>
      </c>
      <c r="B81" s="22"/>
      <c r="C81" s="23" t="s">
        <v>66</v>
      </c>
      <c r="D81" s="23"/>
      <c r="E81" s="23"/>
      <c r="F81" s="23"/>
      <c r="G81" s="23"/>
      <c r="H81" s="23"/>
      <c r="I81" s="14" t="s">
        <v>67</v>
      </c>
      <c r="J81" s="24" t="s">
        <v>51</v>
      </c>
      <c r="K81" s="24"/>
      <c r="L81" s="24"/>
      <c r="M81" s="36">
        <v>2361</v>
      </c>
      <c r="N81" s="36"/>
      <c r="O81" s="25"/>
      <c r="P81" s="25"/>
      <c r="Q81" s="36">
        <f>M81</f>
        <v>2361</v>
      </c>
      <c r="R81" s="36"/>
    </row>
    <row r="82" spans="1:18" s="13" customFormat="1" ht="11.25" customHeight="1">
      <c r="A82" s="22">
        <v>2</v>
      </c>
      <c r="B82" s="22"/>
      <c r="C82" s="23" t="s">
        <v>68</v>
      </c>
      <c r="D82" s="23"/>
      <c r="E82" s="23"/>
      <c r="F82" s="23"/>
      <c r="G82" s="23"/>
      <c r="H82" s="23"/>
      <c r="I82" s="14" t="s">
        <v>67</v>
      </c>
      <c r="J82" s="24" t="s">
        <v>51</v>
      </c>
      <c r="K82" s="24"/>
      <c r="L82" s="24"/>
      <c r="M82" s="30">
        <v>472</v>
      </c>
      <c r="N82" s="30"/>
      <c r="O82" s="25"/>
      <c r="P82" s="25"/>
      <c r="Q82" s="30">
        <f>M82</f>
        <v>472</v>
      </c>
      <c r="R82" s="30"/>
    </row>
    <row r="83" spans="1:18" s="13" customFormat="1" ht="11.25" customHeight="1">
      <c r="A83" s="26" t="s">
        <v>69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</row>
    <row r="84" spans="1:18" s="13" customFormat="1" ht="11.25" customHeight="1">
      <c r="A84" s="22">
        <v>1</v>
      </c>
      <c r="B84" s="22"/>
      <c r="C84" s="23" t="s">
        <v>70</v>
      </c>
      <c r="D84" s="23"/>
      <c r="E84" s="23"/>
      <c r="F84" s="23"/>
      <c r="G84" s="23"/>
      <c r="H84" s="23"/>
      <c r="I84" s="14" t="s">
        <v>67</v>
      </c>
      <c r="J84" s="24" t="s">
        <v>71</v>
      </c>
      <c r="K84" s="24"/>
      <c r="L84" s="24"/>
      <c r="M84" s="30">
        <f>M81/M73</f>
        <v>6.5427035415396553</v>
      </c>
      <c r="N84" s="30"/>
      <c r="O84" s="25"/>
      <c r="P84" s="25"/>
      <c r="Q84" s="30">
        <f>M84</f>
        <v>6.5427035415396553</v>
      </c>
      <c r="R84" s="30"/>
    </row>
    <row r="85" spans="1:18" s="13" customFormat="1" ht="11.25" customHeight="1">
      <c r="A85" s="22">
        <v>2</v>
      </c>
      <c r="B85" s="22"/>
      <c r="C85" s="23" t="s">
        <v>72</v>
      </c>
      <c r="D85" s="23"/>
      <c r="E85" s="23"/>
      <c r="F85" s="23"/>
      <c r="G85" s="23"/>
      <c r="H85" s="23"/>
      <c r="I85" s="14" t="s">
        <v>50</v>
      </c>
      <c r="J85" s="24" t="s">
        <v>71</v>
      </c>
      <c r="K85" s="24"/>
      <c r="L85" s="24"/>
      <c r="M85" s="36">
        <v>496152</v>
      </c>
      <c r="N85" s="36"/>
      <c r="O85" s="25"/>
      <c r="P85" s="25"/>
      <c r="Q85" s="36">
        <f>M85</f>
        <v>496152</v>
      </c>
      <c r="R85" s="36"/>
    </row>
    <row r="86" spans="1:18" s="13" customFormat="1" ht="21.75" customHeight="1">
      <c r="A86" s="22">
        <v>3</v>
      </c>
      <c r="B86" s="22"/>
      <c r="C86" s="23" t="s">
        <v>73</v>
      </c>
      <c r="D86" s="23"/>
      <c r="E86" s="23"/>
      <c r="F86" s="23"/>
      <c r="G86" s="23"/>
      <c r="H86" s="23"/>
      <c r="I86" s="14" t="s">
        <v>63</v>
      </c>
      <c r="J86" s="24" t="s">
        <v>71</v>
      </c>
      <c r="K86" s="24"/>
      <c r="L86" s="24"/>
      <c r="M86" s="29">
        <f>M78/M81</f>
        <v>21.022370182126217</v>
      </c>
      <c r="N86" s="29"/>
      <c r="O86" s="25"/>
      <c r="P86" s="25"/>
      <c r="Q86" s="29">
        <f>M86</f>
        <v>21.022370182126217</v>
      </c>
      <c r="R86" s="29"/>
    </row>
    <row r="87" spans="1:18" s="13" customFormat="1" ht="11.25" customHeight="1">
      <c r="A87" s="22">
        <v>4</v>
      </c>
      <c r="B87" s="22"/>
      <c r="C87" s="23" t="s">
        <v>74</v>
      </c>
      <c r="D87" s="23"/>
      <c r="E87" s="23"/>
      <c r="F87" s="23"/>
      <c r="G87" s="23"/>
      <c r="H87" s="23"/>
      <c r="I87" s="14" t="s">
        <v>63</v>
      </c>
      <c r="J87" s="24" t="s">
        <v>71</v>
      </c>
      <c r="K87" s="24"/>
      <c r="L87" s="24"/>
      <c r="M87" s="25"/>
      <c r="N87" s="25"/>
      <c r="O87" s="35">
        <f>O79/M81</f>
        <v>2.0619521389241848</v>
      </c>
      <c r="P87" s="35"/>
      <c r="Q87" s="35">
        <f>O87</f>
        <v>2.0619521389241848</v>
      </c>
      <c r="R87" s="35"/>
    </row>
    <row r="88" spans="1:18" s="13" customFormat="1" ht="11.25" customHeight="1">
      <c r="A88" s="26" t="s">
        <v>75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</row>
    <row r="89" spans="1:18" s="13" customFormat="1" ht="11.25" customHeight="1">
      <c r="A89" s="22">
        <v>1</v>
      </c>
      <c r="B89" s="22"/>
      <c r="C89" s="31" t="s">
        <v>109</v>
      </c>
      <c r="D89" s="23"/>
      <c r="E89" s="23"/>
      <c r="F89" s="23"/>
      <c r="G89" s="23"/>
      <c r="H89" s="23"/>
      <c r="I89" s="14" t="s">
        <v>76</v>
      </c>
      <c r="J89" s="24" t="s">
        <v>71</v>
      </c>
      <c r="K89" s="24"/>
      <c r="L89" s="24"/>
      <c r="M89" s="30">
        <v>216</v>
      </c>
      <c r="N89" s="30"/>
      <c r="O89" s="25"/>
      <c r="P89" s="25"/>
      <c r="Q89" s="30">
        <f>M89</f>
        <v>216</v>
      </c>
      <c r="R89" s="30"/>
    </row>
    <row r="90" spans="1:18" s="13" customFormat="1" ht="21.75" customHeight="1">
      <c r="A90" s="22">
        <v>2</v>
      </c>
      <c r="B90" s="22"/>
      <c r="C90" s="23" t="s">
        <v>77</v>
      </c>
      <c r="D90" s="23"/>
      <c r="E90" s="23"/>
      <c r="F90" s="23"/>
      <c r="G90" s="23"/>
      <c r="H90" s="23"/>
      <c r="I90" s="14" t="s">
        <v>78</v>
      </c>
      <c r="J90" s="24" t="s">
        <v>71</v>
      </c>
      <c r="K90" s="24"/>
      <c r="L90" s="24"/>
      <c r="M90" s="25"/>
      <c r="N90" s="25"/>
      <c r="O90" s="34">
        <f>O79/Q78*100</f>
        <v>8.9322619492446957</v>
      </c>
      <c r="P90" s="34"/>
      <c r="Q90" s="34">
        <f>O90</f>
        <v>8.9322619492446957</v>
      </c>
      <c r="R90" s="34"/>
    </row>
    <row r="91" spans="1:18" s="13" customFormat="1" ht="32.25" customHeight="1">
      <c r="A91" s="22">
        <v>3</v>
      </c>
      <c r="B91" s="22"/>
      <c r="C91" s="23" t="s">
        <v>79</v>
      </c>
      <c r="D91" s="23"/>
      <c r="E91" s="23"/>
      <c r="F91" s="23"/>
      <c r="G91" s="23"/>
      <c r="H91" s="23"/>
      <c r="I91" s="14" t="s">
        <v>78</v>
      </c>
      <c r="J91" s="24" t="s">
        <v>71</v>
      </c>
      <c r="K91" s="24"/>
      <c r="L91" s="24"/>
      <c r="M91" s="33">
        <v>0</v>
      </c>
      <c r="N91" s="33"/>
      <c r="O91" s="33">
        <v>0</v>
      </c>
      <c r="P91" s="33"/>
      <c r="Q91" s="33">
        <f>M91</f>
        <v>0</v>
      </c>
      <c r="R91" s="33"/>
    </row>
    <row r="92" spans="1:18" s="13" customFormat="1" ht="11.25" customHeight="1">
      <c r="A92" s="27">
        <v>2</v>
      </c>
      <c r="B92" s="27"/>
      <c r="C92" s="28" t="s">
        <v>29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</row>
    <row r="93" spans="1:18" s="13" customFormat="1" ht="11.25" customHeight="1">
      <c r="A93" s="26" t="s">
        <v>48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</row>
    <row r="94" spans="1:18" s="13" customFormat="1" ht="11.25" customHeight="1">
      <c r="A94" s="22">
        <v>1</v>
      </c>
      <c r="B94" s="22"/>
      <c r="C94" s="23" t="s">
        <v>80</v>
      </c>
      <c r="D94" s="23"/>
      <c r="E94" s="23"/>
      <c r="F94" s="23"/>
      <c r="G94" s="23"/>
      <c r="H94" s="23"/>
      <c r="I94" s="14" t="s">
        <v>63</v>
      </c>
      <c r="J94" s="24" t="s">
        <v>51</v>
      </c>
      <c r="K94" s="24"/>
      <c r="L94" s="24"/>
      <c r="M94" s="29">
        <f>J51/1000</f>
        <v>52.116999999999997</v>
      </c>
      <c r="N94" s="29"/>
      <c r="O94" s="32">
        <f>L51/1000</f>
        <v>24.9</v>
      </c>
      <c r="P94" s="32"/>
      <c r="Q94" s="29">
        <f>M94+O94</f>
        <v>77.016999999999996</v>
      </c>
      <c r="R94" s="29"/>
    </row>
    <row r="95" spans="1:18" s="13" customFormat="1" ht="11.25" customHeight="1">
      <c r="A95" s="26" t="s">
        <v>65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</row>
    <row r="96" spans="1:18" s="13" customFormat="1" ht="11.25" customHeight="1">
      <c r="A96" s="22">
        <v>1</v>
      </c>
      <c r="B96" s="22"/>
      <c r="C96" s="31" t="s">
        <v>104</v>
      </c>
      <c r="D96" s="23"/>
      <c r="E96" s="23"/>
      <c r="F96" s="23"/>
      <c r="G96" s="23"/>
      <c r="H96" s="23"/>
      <c r="I96" s="14" t="s">
        <v>50</v>
      </c>
      <c r="J96" s="24" t="s">
        <v>51</v>
      </c>
      <c r="K96" s="24"/>
      <c r="L96" s="24"/>
      <c r="M96" s="30">
        <v>4</v>
      </c>
      <c r="N96" s="30"/>
      <c r="O96" s="30">
        <v>4</v>
      </c>
      <c r="P96" s="30"/>
      <c r="Q96" s="30">
        <f>M96+O96</f>
        <v>8</v>
      </c>
      <c r="R96" s="30"/>
    </row>
    <row r="97" spans="1:18" s="13" customFormat="1" ht="11.25" customHeight="1">
      <c r="A97" s="26" t="s">
        <v>69</v>
      </c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</row>
    <row r="98" spans="1:18" s="13" customFormat="1" ht="11.25" customHeight="1">
      <c r="A98" s="22">
        <v>1</v>
      </c>
      <c r="B98" s="22"/>
      <c r="C98" s="23" t="s">
        <v>81</v>
      </c>
      <c r="D98" s="23"/>
      <c r="E98" s="23"/>
      <c r="F98" s="23"/>
      <c r="G98" s="23"/>
      <c r="H98" s="23"/>
      <c r="I98" s="14" t="s">
        <v>63</v>
      </c>
      <c r="J98" s="24" t="s">
        <v>71</v>
      </c>
      <c r="K98" s="24"/>
      <c r="L98" s="24"/>
      <c r="M98" s="29">
        <f>M94/M96</f>
        <v>13.029249999999999</v>
      </c>
      <c r="N98" s="29"/>
      <c r="O98" s="29">
        <f t="shared" ref="O98" si="1">O94/O96</f>
        <v>6.2249999999999996</v>
      </c>
      <c r="P98" s="29"/>
      <c r="Q98" s="29">
        <f t="shared" ref="Q98" si="2">Q94/Q96</f>
        <v>9.6271249999999995</v>
      </c>
      <c r="R98" s="29"/>
    </row>
    <row r="99" spans="1:18" s="13" customFormat="1" ht="11.25" customHeight="1">
      <c r="A99" s="26" t="s">
        <v>75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</row>
    <row r="100" spans="1:18" s="13" customFormat="1" ht="21.75" customHeight="1">
      <c r="A100" s="22">
        <v>3</v>
      </c>
      <c r="B100" s="22"/>
      <c r="C100" s="23" t="s">
        <v>82</v>
      </c>
      <c r="D100" s="23"/>
      <c r="E100" s="23"/>
      <c r="F100" s="23"/>
      <c r="G100" s="23"/>
      <c r="H100" s="23"/>
      <c r="I100" s="14" t="s">
        <v>63</v>
      </c>
      <c r="J100" s="24" t="s">
        <v>71</v>
      </c>
      <c r="K100" s="24"/>
      <c r="L100" s="24"/>
      <c r="M100" s="29">
        <f>M94*10%</f>
        <v>5.2117000000000004</v>
      </c>
      <c r="N100" s="29"/>
      <c r="O100" s="29">
        <f t="shared" ref="O100" si="3">O94*10%</f>
        <v>2.4900000000000002</v>
      </c>
      <c r="P100" s="29"/>
      <c r="Q100" s="29">
        <f t="shared" ref="Q100" si="4">Q94*10%</f>
        <v>7.7016999999999998</v>
      </c>
      <c r="R100" s="29"/>
    </row>
    <row r="101" spans="1:18" s="13" customFormat="1" ht="11.25" customHeight="1">
      <c r="A101" s="27">
        <v>3</v>
      </c>
      <c r="B101" s="27"/>
      <c r="C101" s="28" t="s">
        <v>30</v>
      </c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</row>
    <row r="102" spans="1:18" s="13" customFormat="1" ht="11.25" customHeight="1">
      <c r="A102" s="26" t="s">
        <v>48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</row>
    <row r="103" spans="1:18" s="13" customFormat="1" ht="11.25" customHeight="1">
      <c r="A103" s="22">
        <v>1</v>
      </c>
      <c r="B103" s="22"/>
      <c r="C103" s="23" t="s">
        <v>83</v>
      </c>
      <c r="D103" s="23"/>
      <c r="E103" s="23"/>
      <c r="F103" s="23"/>
      <c r="G103" s="23"/>
      <c r="H103" s="23"/>
      <c r="I103" s="14" t="s">
        <v>63</v>
      </c>
      <c r="J103" s="24" t="s">
        <v>51</v>
      </c>
      <c r="K103" s="24"/>
      <c r="L103" s="24"/>
      <c r="M103" s="25"/>
      <c r="N103" s="25"/>
      <c r="O103" s="29">
        <f>L52/1000</f>
        <v>86.966999999999999</v>
      </c>
      <c r="P103" s="29"/>
      <c r="Q103" s="29">
        <v>86.966999999999999</v>
      </c>
      <c r="R103" s="29"/>
    </row>
    <row r="104" spans="1:18" s="13" customFormat="1" ht="11.25" customHeight="1">
      <c r="A104" s="26" t="s">
        <v>65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</row>
    <row r="105" spans="1:18" s="13" customFormat="1" ht="11.25" customHeight="1">
      <c r="A105" s="22">
        <v>1</v>
      </c>
      <c r="B105" s="22"/>
      <c r="C105" s="23" t="s">
        <v>84</v>
      </c>
      <c r="D105" s="23"/>
      <c r="E105" s="23"/>
      <c r="F105" s="23"/>
      <c r="G105" s="23"/>
      <c r="H105" s="23"/>
      <c r="I105" s="14" t="s">
        <v>50</v>
      </c>
      <c r="J105" s="24" t="s">
        <v>51</v>
      </c>
      <c r="K105" s="24"/>
      <c r="L105" s="24"/>
      <c r="M105" s="25"/>
      <c r="N105" s="25"/>
      <c r="O105" s="30">
        <v>4</v>
      </c>
      <c r="P105" s="30"/>
      <c r="Q105" s="30">
        <f>O105</f>
        <v>4</v>
      </c>
      <c r="R105" s="30"/>
    </row>
    <row r="106" spans="1:18" s="13" customFormat="1" ht="11.25" customHeight="1">
      <c r="A106" s="26" t="s">
        <v>69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</row>
    <row r="107" spans="1:18" s="13" customFormat="1" ht="11.25" customHeight="1">
      <c r="A107" s="22">
        <v>1</v>
      </c>
      <c r="B107" s="22"/>
      <c r="C107" s="23" t="s">
        <v>85</v>
      </c>
      <c r="D107" s="23"/>
      <c r="E107" s="23"/>
      <c r="F107" s="23"/>
      <c r="G107" s="23"/>
      <c r="H107" s="23"/>
      <c r="I107" s="14" t="s">
        <v>63</v>
      </c>
      <c r="J107" s="24" t="s">
        <v>71</v>
      </c>
      <c r="K107" s="24"/>
      <c r="L107" s="24"/>
      <c r="M107" s="25"/>
      <c r="N107" s="25"/>
      <c r="O107" s="29">
        <f>O103/O105</f>
        <v>21.74175</v>
      </c>
      <c r="P107" s="29"/>
      <c r="Q107" s="29">
        <f>O107</f>
        <v>21.74175</v>
      </c>
      <c r="R107" s="29"/>
    </row>
    <row r="108" spans="1:18" s="13" customFormat="1" ht="11.25" customHeight="1">
      <c r="A108" s="26" t="s">
        <v>75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</row>
    <row r="109" spans="1:18" s="13" customFormat="1" ht="21.75" customHeight="1">
      <c r="A109" s="22">
        <v>1</v>
      </c>
      <c r="B109" s="22"/>
      <c r="C109" s="23" t="s">
        <v>86</v>
      </c>
      <c r="D109" s="23"/>
      <c r="E109" s="23"/>
      <c r="F109" s="23"/>
      <c r="G109" s="23"/>
      <c r="H109" s="23"/>
      <c r="I109" s="14" t="s">
        <v>63</v>
      </c>
      <c r="J109" s="24" t="s">
        <v>71</v>
      </c>
      <c r="K109" s="24"/>
      <c r="L109" s="24"/>
      <c r="M109" s="25"/>
      <c r="N109" s="25"/>
      <c r="O109" s="29">
        <f>O103*10%</f>
        <v>8.6966999999999999</v>
      </c>
      <c r="P109" s="29"/>
      <c r="Q109" s="29">
        <f>O109</f>
        <v>8.6966999999999999</v>
      </c>
      <c r="R109" s="29"/>
    </row>
    <row r="110" spans="1:18" s="13" customFormat="1" ht="11.25" hidden="1" customHeight="1">
      <c r="A110" s="27">
        <v>4</v>
      </c>
      <c r="B110" s="27"/>
      <c r="C110" s="28" t="s">
        <v>31</v>
      </c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</row>
    <row r="111" spans="1:18" s="13" customFormat="1" ht="11.25" hidden="1" customHeight="1">
      <c r="A111" s="26" t="s">
        <v>48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</row>
    <row r="112" spans="1:18" s="13" customFormat="1" ht="11.25" hidden="1" customHeight="1">
      <c r="A112" s="22">
        <v>1</v>
      </c>
      <c r="B112" s="22"/>
      <c r="C112" s="23" t="s">
        <v>87</v>
      </c>
      <c r="D112" s="23"/>
      <c r="E112" s="23"/>
      <c r="F112" s="23"/>
      <c r="G112" s="23"/>
      <c r="H112" s="23"/>
      <c r="I112" s="14" t="s">
        <v>50</v>
      </c>
      <c r="J112" s="24" t="s">
        <v>51</v>
      </c>
      <c r="K112" s="24"/>
      <c r="L112" s="24"/>
      <c r="M112" s="25"/>
      <c r="N112" s="25"/>
      <c r="O112" s="25"/>
      <c r="P112" s="25"/>
      <c r="Q112" s="25"/>
      <c r="R112" s="25"/>
    </row>
    <row r="113" spans="1:18" s="13" customFormat="1" ht="11.25" hidden="1" customHeight="1">
      <c r="A113" s="22">
        <v>2</v>
      </c>
      <c r="B113" s="22"/>
      <c r="C113" s="23" t="s">
        <v>88</v>
      </c>
      <c r="D113" s="23"/>
      <c r="E113" s="23"/>
      <c r="F113" s="23"/>
      <c r="G113" s="23"/>
      <c r="H113" s="23"/>
      <c r="I113" s="14" t="s">
        <v>63</v>
      </c>
      <c r="J113" s="24" t="s">
        <v>51</v>
      </c>
      <c r="K113" s="24"/>
      <c r="L113" s="24"/>
      <c r="M113" s="25"/>
      <c r="N113" s="25"/>
      <c r="O113" s="25"/>
      <c r="P113" s="25"/>
      <c r="Q113" s="25"/>
      <c r="R113" s="25"/>
    </row>
    <row r="114" spans="1:18" s="13" customFormat="1" ht="11.25" hidden="1" customHeight="1">
      <c r="A114" s="26" t="s">
        <v>65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</row>
    <row r="115" spans="1:18" s="13" customFormat="1" ht="11.25" hidden="1" customHeight="1">
      <c r="A115" s="22">
        <v>1</v>
      </c>
      <c r="B115" s="22"/>
      <c r="C115" s="23" t="s">
        <v>89</v>
      </c>
      <c r="D115" s="23"/>
      <c r="E115" s="23"/>
      <c r="F115" s="23"/>
      <c r="G115" s="23"/>
      <c r="H115" s="23"/>
      <c r="I115" s="14" t="s">
        <v>50</v>
      </c>
      <c r="J115" s="24" t="s">
        <v>51</v>
      </c>
      <c r="K115" s="24"/>
      <c r="L115" s="24"/>
      <c r="M115" s="25"/>
      <c r="N115" s="25"/>
      <c r="O115" s="25"/>
      <c r="P115" s="25"/>
      <c r="Q115" s="25"/>
      <c r="R115" s="25"/>
    </row>
    <row r="116" spans="1:18" s="13" customFormat="1" ht="21.75" hidden="1" customHeight="1">
      <c r="A116" s="22">
        <v>2</v>
      </c>
      <c r="B116" s="22"/>
      <c r="C116" s="23" t="s">
        <v>90</v>
      </c>
      <c r="D116" s="23"/>
      <c r="E116" s="23"/>
      <c r="F116" s="23"/>
      <c r="G116" s="23"/>
      <c r="H116" s="23"/>
      <c r="I116" s="14" t="s">
        <v>91</v>
      </c>
      <c r="J116" s="24" t="s">
        <v>51</v>
      </c>
      <c r="K116" s="24"/>
      <c r="L116" s="24"/>
      <c r="M116" s="25"/>
      <c r="N116" s="25"/>
      <c r="O116" s="25"/>
      <c r="P116" s="25"/>
      <c r="Q116" s="25"/>
      <c r="R116" s="25"/>
    </row>
    <row r="117" spans="1:18" s="13" customFormat="1" ht="11.25" hidden="1" customHeight="1">
      <c r="A117" s="26" t="s">
        <v>69</v>
      </c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</row>
    <row r="118" spans="1:18" s="13" customFormat="1" ht="11.25" hidden="1" customHeight="1">
      <c r="A118" s="22">
        <v>1</v>
      </c>
      <c r="B118" s="22"/>
      <c r="C118" s="23" t="s">
        <v>92</v>
      </c>
      <c r="D118" s="23"/>
      <c r="E118" s="23"/>
      <c r="F118" s="23"/>
      <c r="G118" s="23"/>
      <c r="H118" s="23"/>
      <c r="I118" s="14" t="s">
        <v>93</v>
      </c>
      <c r="J118" s="24" t="s">
        <v>71</v>
      </c>
      <c r="K118" s="24"/>
      <c r="L118" s="24"/>
      <c r="M118" s="25"/>
      <c r="N118" s="25"/>
      <c r="O118" s="25"/>
      <c r="P118" s="25"/>
      <c r="Q118" s="25"/>
      <c r="R118" s="25"/>
    </row>
    <row r="119" spans="1:18" s="13" customFormat="1" ht="11.25" hidden="1" customHeight="1">
      <c r="A119" s="26" t="s">
        <v>75</v>
      </c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</row>
    <row r="120" spans="1:18" s="13" customFormat="1" ht="21.75" hidden="1" customHeight="1">
      <c r="A120" s="22">
        <v>1</v>
      </c>
      <c r="B120" s="22"/>
      <c r="C120" s="23" t="s">
        <v>94</v>
      </c>
      <c r="D120" s="23"/>
      <c r="E120" s="23"/>
      <c r="F120" s="23"/>
      <c r="G120" s="23"/>
      <c r="H120" s="23"/>
      <c r="I120" s="14" t="s">
        <v>78</v>
      </c>
      <c r="J120" s="24" t="s">
        <v>71</v>
      </c>
      <c r="K120" s="24"/>
      <c r="L120" s="24"/>
      <c r="M120" s="25"/>
      <c r="N120" s="25"/>
      <c r="O120" s="25"/>
      <c r="P120" s="25"/>
      <c r="Q120" s="25"/>
      <c r="R120" s="25"/>
    </row>
    <row r="121" spans="1:18" s="13" customFormat="1" ht="11.25" hidden="1" customHeight="1">
      <c r="A121" s="22">
        <v>2</v>
      </c>
      <c r="B121" s="22"/>
      <c r="C121" s="23" t="s">
        <v>95</v>
      </c>
      <c r="D121" s="23"/>
      <c r="E121" s="23"/>
      <c r="F121" s="23"/>
      <c r="G121" s="23"/>
      <c r="H121" s="23"/>
      <c r="I121" s="14" t="s">
        <v>78</v>
      </c>
      <c r="J121" s="24" t="s">
        <v>71</v>
      </c>
      <c r="K121" s="24"/>
      <c r="L121" s="24"/>
      <c r="M121" s="25"/>
      <c r="N121" s="25"/>
      <c r="O121" s="25"/>
      <c r="P121" s="25"/>
      <c r="Q121" s="25"/>
      <c r="R121" s="25"/>
    </row>
    <row r="122" spans="1:18" s="13" customFormat="1" ht="21.75" hidden="1" customHeight="1">
      <c r="A122" s="22">
        <v>3</v>
      </c>
      <c r="B122" s="22"/>
      <c r="C122" s="23" t="s">
        <v>96</v>
      </c>
      <c r="D122" s="23"/>
      <c r="E122" s="23"/>
      <c r="F122" s="23"/>
      <c r="G122" s="23"/>
      <c r="H122" s="23"/>
      <c r="I122" s="14" t="s">
        <v>63</v>
      </c>
      <c r="J122" s="24" t="s">
        <v>71</v>
      </c>
      <c r="K122" s="24"/>
      <c r="L122" s="24"/>
      <c r="M122" s="25"/>
      <c r="N122" s="25"/>
      <c r="O122" s="25"/>
      <c r="P122" s="25"/>
      <c r="Q122" s="25"/>
      <c r="R122" s="25"/>
    </row>
    <row r="123" spans="1:18" s="13" customFormat="1" ht="21.75" hidden="1" customHeight="1">
      <c r="A123" s="22">
        <v>4</v>
      </c>
      <c r="B123" s="22"/>
      <c r="C123" s="23" t="s">
        <v>97</v>
      </c>
      <c r="D123" s="23"/>
      <c r="E123" s="23"/>
      <c r="F123" s="23"/>
      <c r="G123" s="23"/>
      <c r="H123" s="23"/>
      <c r="I123" s="14" t="s">
        <v>63</v>
      </c>
      <c r="J123" s="24" t="s">
        <v>71</v>
      </c>
      <c r="K123" s="24"/>
      <c r="L123" s="24"/>
      <c r="M123" s="25"/>
      <c r="N123" s="25"/>
      <c r="O123" s="25"/>
      <c r="P123" s="25"/>
      <c r="Q123" s="25"/>
      <c r="R123" s="25"/>
    </row>
    <row r="126" spans="1:18" ht="36.75" customHeight="1">
      <c r="A126"/>
      <c r="B126" s="17" t="s">
        <v>98</v>
      </c>
      <c r="C126" s="17"/>
      <c r="D126" s="17"/>
      <c r="E126" s="17"/>
      <c r="F126"/>
      <c r="G126" s="8"/>
      <c r="H126"/>
      <c r="I126"/>
      <c r="J126"/>
      <c r="K126"/>
      <c r="L126"/>
      <c r="M126"/>
      <c r="N126" s="18" t="s">
        <v>99</v>
      </c>
      <c r="O126" s="18"/>
      <c r="P126"/>
      <c r="Q126"/>
      <c r="R126"/>
    </row>
    <row r="127" spans="1:18" ht="11.25" customHeight="1">
      <c r="A127"/>
      <c r="B127"/>
      <c r="C127"/>
      <c r="D127"/>
      <c r="E127"/>
      <c r="F127"/>
      <c r="G127" s="19" t="s">
        <v>100</v>
      </c>
      <c r="H127" s="19"/>
      <c r="I127" s="19"/>
      <c r="J127"/>
      <c r="K127"/>
      <c r="L127"/>
      <c r="M127" s="5"/>
      <c r="N127" s="5" t="s">
        <v>101</v>
      </c>
      <c r="O127" s="5"/>
      <c r="P127"/>
      <c r="Q127"/>
      <c r="R127"/>
    </row>
    <row r="129" spans="1:18" ht="24" customHeight="1">
      <c r="A129"/>
      <c r="B129" s="20" t="s">
        <v>102</v>
      </c>
      <c r="C129" s="20"/>
      <c r="D129" s="20"/>
      <c r="E129" s="20"/>
      <c r="F129"/>
      <c r="G129" s="8"/>
      <c r="H129"/>
      <c r="I129"/>
      <c r="J129"/>
      <c r="K129"/>
      <c r="L129"/>
      <c r="M129"/>
      <c r="N129" s="21" t="s">
        <v>103</v>
      </c>
      <c r="O129" s="21"/>
      <c r="P129"/>
      <c r="Q129"/>
      <c r="R129"/>
    </row>
    <row r="130" spans="1:18" ht="11.25" customHeight="1">
      <c r="A130"/>
      <c r="B130"/>
      <c r="C130"/>
      <c r="D130"/>
      <c r="E130"/>
      <c r="F130"/>
      <c r="G130" s="19" t="s">
        <v>100</v>
      </c>
      <c r="H130" s="19"/>
      <c r="I130" s="19"/>
      <c r="J130"/>
      <c r="K130"/>
      <c r="L130"/>
      <c r="M130" s="5"/>
      <c r="N130" s="5" t="s">
        <v>101</v>
      </c>
      <c r="O130" s="5"/>
      <c r="P130"/>
      <c r="Q130"/>
      <c r="R130"/>
    </row>
  </sheetData>
  <mergeCells count="364">
    <mergeCell ref="K59:L59"/>
    <mergeCell ref="M59:N59"/>
    <mergeCell ref="O59:P59"/>
    <mergeCell ref="A59:J59"/>
    <mergeCell ref="B25:C25"/>
    <mergeCell ref="E25:F25"/>
    <mergeCell ref="H25:Q25"/>
    <mergeCell ref="A43:B43"/>
    <mergeCell ref="C43:Q43"/>
    <mergeCell ref="B45:P45"/>
    <mergeCell ref="B37:Q37"/>
    <mergeCell ref="A40:B40"/>
    <mergeCell ref="C40:Q40"/>
    <mergeCell ref="A41:B41"/>
    <mergeCell ref="C41:Q41"/>
    <mergeCell ref="A42:B42"/>
    <mergeCell ref="C42:Q42"/>
    <mergeCell ref="B30:Q30"/>
    <mergeCell ref="B32:Q32"/>
    <mergeCell ref="B36:Q36"/>
    <mergeCell ref="A50:B50"/>
    <mergeCell ref="C50:I50"/>
    <mergeCell ref="J50:K50"/>
    <mergeCell ref="L50:M50"/>
    <mergeCell ref="N2:Q2"/>
    <mergeCell ref="N3:Q3"/>
    <mergeCell ref="M7:Q7"/>
    <mergeCell ref="M8:Q8"/>
    <mergeCell ref="M10:Q10"/>
    <mergeCell ref="M11:Q11"/>
    <mergeCell ref="B26:C26"/>
    <mergeCell ref="H26:Q26"/>
    <mergeCell ref="B28:Q28"/>
    <mergeCell ref="B22:C22"/>
    <mergeCell ref="E22:Q22"/>
    <mergeCell ref="B23:C23"/>
    <mergeCell ref="E23:Q23"/>
    <mergeCell ref="A14:Q14"/>
    <mergeCell ref="A15:Q15"/>
    <mergeCell ref="B19:C19"/>
    <mergeCell ref="E19:Q19"/>
    <mergeCell ref="B20:C20"/>
    <mergeCell ref="E20:Q20"/>
    <mergeCell ref="N50:O50"/>
    <mergeCell ref="P50:Q50"/>
    <mergeCell ref="P47:Q48"/>
    <mergeCell ref="A49:B49"/>
    <mergeCell ref="C49:I49"/>
    <mergeCell ref="J49:K49"/>
    <mergeCell ref="L49:M49"/>
    <mergeCell ref="N49:O49"/>
    <mergeCell ref="P49:Q49"/>
    <mergeCell ref="A47:B48"/>
    <mergeCell ref="C47:I48"/>
    <mergeCell ref="J47:K48"/>
    <mergeCell ref="L47:M48"/>
    <mergeCell ref="N47:O48"/>
    <mergeCell ref="A52:B52"/>
    <mergeCell ref="C52:I52"/>
    <mergeCell ref="J52:K52"/>
    <mergeCell ref="L52:M52"/>
    <mergeCell ref="N52:O52"/>
    <mergeCell ref="P52:Q52"/>
    <mergeCell ref="A51:B51"/>
    <mergeCell ref="C51:I51"/>
    <mergeCell ref="J51:K51"/>
    <mergeCell ref="L51:M51"/>
    <mergeCell ref="N51:O51"/>
    <mergeCell ref="P51:Q51"/>
    <mergeCell ref="A57:J57"/>
    <mergeCell ref="K57:L57"/>
    <mergeCell ref="M57:N57"/>
    <mergeCell ref="O57:P57"/>
    <mergeCell ref="A58:J58"/>
    <mergeCell ref="K58:L58"/>
    <mergeCell ref="M58:N58"/>
    <mergeCell ref="O58:P58"/>
    <mergeCell ref="A53:I53"/>
    <mergeCell ref="J53:K53"/>
    <mergeCell ref="L53:M53"/>
    <mergeCell ref="N53:O53"/>
    <mergeCell ref="P53:Q53"/>
    <mergeCell ref="B55:P55"/>
    <mergeCell ref="Q63:R63"/>
    <mergeCell ref="A64:B64"/>
    <mergeCell ref="C64:H64"/>
    <mergeCell ref="J64:L64"/>
    <mergeCell ref="M64:N64"/>
    <mergeCell ref="O64:P64"/>
    <mergeCell ref="Q64:R64"/>
    <mergeCell ref="A60:J60"/>
    <mergeCell ref="K60:L60"/>
    <mergeCell ref="M60:N60"/>
    <mergeCell ref="O60:P60"/>
    <mergeCell ref="B62:Q62"/>
    <mergeCell ref="A63:B63"/>
    <mergeCell ref="C63:H63"/>
    <mergeCell ref="J63:L63"/>
    <mergeCell ref="M63:N63"/>
    <mergeCell ref="O63:P63"/>
    <mergeCell ref="A65:B65"/>
    <mergeCell ref="C65:R65"/>
    <mergeCell ref="A66:R66"/>
    <mergeCell ref="A67:B67"/>
    <mergeCell ref="C67:H67"/>
    <mergeCell ref="J67:L67"/>
    <mergeCell ref="M67:N67"/>
    <mergeCell ref="O67:P67"/>
    <mergeCell ref="Q67:R67"/>
    <mergeCell ref="A69:B69"/>
    <mergeCell ref="C69:H69"/>
    <mergeCell ref="J69:L69"/>
    <mergeCell ref="M69:N69"/>
    <mergeCell ref="O69:P69"/>
    <mergeCell ref="Q69:R69"/>
    <mergeCell ref="A68:B68"/>
    <mergeCell ref="C68:H68"/>
    <mergeCell ref="J68:L68"/>
    <mergeCell ref="M68:N68"/>
    <mergeCell ref="O68:P68"/>
    <mergeCell ref="Q68:R68"/>
    <mergeCell ref="A71:B71"/>
    <mergeCell ref="C71:H71"/>
    <mergeCell ref="J71:L71"/>
    <mergeCell ref="M71:N71"/>
    <mergeCell ref="O71:P71"/>
    <mergeCell ref="Q71:R71"/>
    <mergeCell ref="A70:B70"/>
    <mergeCell ref="C70:H70"/>
    <mergeCell ref="J70:L70"/>
    <mergeCell ref="M70:N70"/>
    <mergeCell ref="O70:P70"/>
    <mergeCell ref="Q70:R70"/>
    <mergeCell ref="A73:B73"/>
    <mergeCell ref="C73:H73"/>
    <mergeCell ref="J73:L73"/>
    <mergeCell ref="M73:N73"/>
    <mergeCell ref="O73:P73"/>
    <mergeCell ref="Q73:R73"/>
    <mergeCell ref="A72:B72"/>
    <mergeCell ref="C72:H72"/>
    <mergeCell ref="J72:L72"/>
    <mergeCell ref="M72:N72"/>
    <mergeCell ref="O72:P72"/>
    <mergeCell ref="Q72:R72"/>
    <mergeCell ref="A75:B75"/>
    <mergeCell ref="C75:H75"/>
    <mergeCell ref="J75:L75"/>
    <mergeCell ref="M75:N75"/>
    <mergeCell ref="O75:P75"/>
    <mergeCell ref="Q75:R75"/>
    <mergeCell ref="A74:B74"/>
    <mergeCell ref="C74:H74"/>
    <mergeCell ref="J74:L74"/>
    <mergeCell ref="M74:N74"/>
    <mergeCell ref="O74:P74"/>
    <mergeCell ref="Q74:R74"/>
    <mergeCell ref="A77:B77"/>
    <mergeCell ref="C77:H77"/>
    <mergeCell ref="J77:L77"/>
    <mergeCell ref="M77:N77"/>
    <mergeCell ref="O77:P77"/>
    <mergeCell ref="Q77:R77"/>
    <mergeCell ref="A76:B76"/>
    <mergeCell ref="C76:H76"/>
    <mergeCell ref="J76:L76"/>
    <mergeCell ref="M76:N76"/>
    <mergeCell ref="O76:P76"/>
    <mergeCell ref="Q76:R76"/>
    <mergeCell ref="A78:B78"/>
    <mergeCell ref="C78:H78"/>
    <mergeCell ref="J78:L78"/>
    <mergeCell ref="M78:N78"/>
    <mergeCell ref="O78:P78"/>
    <mergeCell ref="Q78:R78"/>
    <mergeCell ref="A80:R80"/>
    <mergeCell ref="A81:B81"/>
    <mergeCell ref="C81:H81"/>
    <mergeCell ref="J81:L81"/>
    <mergeCell ref="M81:N81"/>
    <mergeCell ref="O81:P81"/>
    <mergeCell ref="Q81:R81"/>
    <mergeCell ref="A79:B79"/>
    <mergeCell ref="C79:H79"/>
    <mergeCell ref="J79:L79"/>
    <mergeCell ref="M79:N79"/>
    <mergeCell ref="O79:P79"/>
    <mergeCell ref="Q79:R79"/>
    <mergeCell ref="A83:R83"/>
    <mergeCell ref="A84:B84"/>
    <mergeCell ref="C84:H84"/>
    <mergeCell ref="J84:L84"/>
    <mergeCell ref="M84:N84"/>
    <mergeCell ref="O84:P84"/>
    <mergeCell ref="Q84:R84"/>
    <mergeCell ref="A82:B82"/>
    <mergeCell ref="C82:H82"/>
    <mergeCell ref="J82:L82"/>
    <mergeCell ref="M82:N82"/>
    <mergeCell ref="O82:P82"/>
    <mergeCell ref="Q82:R82"/>
    <mergeCell ref="A86:B86"/>
    <mergeCell ref="C86:H86"/>
    <mergeCell ref="J86:L86"/>
    <mergeCell ref="M86:N86"/>
    <mergeCell ref="O86:P86"/>
    <mergeCell ref="Q86:R86"/>
    <mergeCell ref="A85:B85"/>
    <mergeCell ref="C85:H85"/>
    <mergeCell ref="J85:L85"/>
    <mergeCell ref="M85:N85"/>
    <mergeCell ref="O85:P85"/>
    <mergeCell ref="Q85:R85"/>
    <mergeCell ref="A88:R88"/>
    <mergeCell ref="A89:B89"/>
    <mergeCell ref="C89:H89"/>
    <mergeCell ref="J89:L89"/>
    <mergeCell ref="M89:N89"/>
    <mergeCell ref="O89:P89"/>
    <mergeCell ref="Q89:R89"/>
    <mergeCell ref="A87:B87"/>
    <mergeCell ref="C87:H87"/>
    <mergeCell ref="J87:L87"/>
    <mergeCell ref="M87:N87"/>
    <mergeCell ref="O87:P87"/>
    <mergeCell ref="Q87:R87"/>
    <mergeCell ref="A91:B91"/>
    <mergeCell ref="C91:H91"/>
    <mergeCell ref="J91:L91"/>
    <mergeCell ref="M91:N91"/>
    <mergeCell ref="O91:P91"/>
    <mergeCell ref="Q91:R91"/>
    <mergeCell ref="A90:B90"/>
    <mergeCell ref="C90:H90"/>
    <mergeCell ref="J90:L90"/>
    <mergeCell ref="M90:N90"/>
    <mergeCell ref="O90:P90"/>
    <mergeCell ref="Q90:R90"/>
    <mergeCell ref="A95:R95"/>
    <mergeCell ref="A96:B96"/>
    <mergeCell ref="C96:H96"/>
    <mergeCell ref="J96:L96"/>
    <mergeCell ref="M96:N96"/>
    <mergeCell ref="O96:P96"/>
    <mergeCell ref="Q96:R96"/>
    <mergeCell ref="A92:B92"/>
    <mergeCell ref="C92:R92"/>
    <mergeCell ref="A93:R93"/>
    <mergeCell ref="A94:B94"/>
    <mergeCell ref="C94:H94"/>
    <mergeCell ref="J94:L94"/>
    <mergeCell ref="M94:N94"/>
    <mergeCell ref="O94:P94"/>
    <mergeCell ref="Q94:R94"/>
    <mergeCell ref="A99:R99"/>
    <mergeCell ref="A97:R97"/>
    <mergeCell ref="A98:B98"/>
    <mergeCell ref="C98:H98"/>
    <mergeCell ref="J98:L98"/>
    <mergeCell ref="M98:N98"/>
    <mergeCell ref="O98:P98"/>
    <mergeCell ref="Q98:R98"/>
    <mergeCell ref="A100:B100"/>
    <mergeCell ref="C100:H100"/>
    <mergeCell ref="J100:L100"/>
    <mergeCell ref="M100:N100"/>
    <mergeCell ref="O100:P100"/>
    <mergeCell ref="Q100:R100"/>
    <mergeCell ref="A104:R104"/>
    <mergeCell ref="A105:B105"/>
    <mergeCell ref="C105:H105"/>
    <mergeCell ref="J105:L105"/>
    <mergeCell ref="M105:N105"/>
    <mergeCell ref="O105:P105"/>
    <mergeCell ref="Q105:R105"/>
    <mergeCell ref="A101:B101"/>
    <mergeCell ref="C101:R101"/>
    <mergeCell ref="A102:R102"/>
    <mergeCell ref="A103:B103"/>
    <mergeCell ref="C103:H103"/>
    <mergeCell ref="J103:L103"/>
    <mergeCell ref="M103:N103"/>
    <mergeCell ref="O103:P103"/>
    <mergeCell ref="Q103:R103"/>
    <mergeCell ref="A108:R108"/>
    <mergeCell ref="A109:B109"/>
    <mergeCell ref="C109:H109"/>
    <mergeCell ref="J109:L109"/>
    <mergeCell ref="M109:N109"/>
    <mergeCell ref="O109:P109"/>
    <mergeCell ref="Q109:R109"/>
    <mergeCell ref="A106:R106"/>
    <mergeCell ref="A107:B107"/>
    <mergeCell ref="C107:H107"/>
    <mergeCell ref="J107:L107"/>
    <mergeCell ref="M107:N107"/>
    <mergeCell ref="O107:P107"/>
    <mergeCell ref="Q107:R107"/>
    <mergeCell ref="A113:B113"/>
    <mergeCell ref="C113:H113"/>
    <mergeCell ref="J113:L113"/>
    <mergeCell ref="M113:N113"/>
    <mergeCell ref="O113:P113"/>
    <mergeCell ref="Q113:R113"/>
    <mergeCell ref="A110:B110"/>
    <mergeCell ref="C110:R110"/>
    <mergeCell ref="A111:R111"/>
    <mergeCell ref="A112:B112"/>
    <mergeCell ref="C112:H112"/>
    <mergeCell ref="J112:L112"/>
    <mergeCell ref="M112:N112"/>
    <mergeCell ref="O112:P112"/>
    <mergeCell ref="Q112:R112"/>
    <mergeCell ref="A116:B116"/>
    <mergeCell ref="C116:H116"/>
    <mergeCell ref="J116:L116"/>
    <mergeCell ref="M116:N116"/>
    <mergeCell ref="O116:P116"/>
    <mergeCell ref="Q116:R116"/>
    <mergeCell ref="A114:R114"/>
    <mergeCell ref="A115:B115"/>
    <mergeCell ref="C115:H115"/>
    <mergeCell ref="J115:L115"/>
    <mergeCell ref="M115:N115"/>
    <mergeCell ref="O115:P115"/>
    <mergeCell ref="Q115:R115"/>
    <mergeCell ref="A119:R119"/>
    <mergeCell ref="A120:B120"/>
    <mergeCell ref="C120:H120"/>
    <mergeCell ref="J120:L120"/>
    <mergeCell ref="M120:N120"/>
    <mergeCell ref="O120:P120"/>
    <mergeCell ref="Q120:R120"/>
    <mergeCell ref="A117:R117"/>
    <mergeCell ref="A118:B118"/>
    <mergeCell ref="C118:H118"/>
    <mergeCell ref="J118:L118"/>
    <mergeCell ref="M118:N118"/>
    <mergeCell ref="O118:P118"/>
    <mergeCell ref="Q118:R118"/>
    <mergeCell ref="Q123:R123"/>
    <mergeCell ref="A122:B122"/>
    <mergeCell ref="C122:H122"/>
    <mergeCell ref="J122:L122"/>
    <mergeCell ref="M122:N122"/>
    <mergeCell ref="O122:P122"/>
    <mergeCell ref="Q122:R122"/>
    <mergeCell ref="A121:B121"/>
    <mergeCell ref="C121:H121"/>
    <mergeCell ref="J121:L121"/>
    <mergeCell ref="M121:N121"/>
    <mergeCell ref="O121:P121"/>
    <mergeCell ref="Q121:R121"/>
    <mergeCell ref="B126:E126"/>
    <mergeCell ref="N126:O126"/>
    <mergeCell ref="G127:I127"/>
    <mergeCell ref="B129:E129"/>
    <mergeCell ref="N129:O129"/>
    <mergeCell ref="G130:I130"/>
    <mergeCell ref="A123:B123"/>
    <mergeCell ref="C123:H123"/>
    <mergeCell ref="J123:L123"/>
    <mergeCell ref="M123:N123"/>
    <mergeCell ref="O123:P123"/>
  </mergeCells>
  <pageMargins left="0.39370078740157477" right="0.39370078740157477" top="0.39370078740157477" bottom="0.39370078740157477" header="0.39370078740157477" footer="0.39370078740157477"/>
  <pageSetup paperSize="9" scale="92" fitToHeight="0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revision>1</cp:revision>
  <cp:lastPrinted>2019-02-13T11:06:15Z</cp:lastPrinted>
  <dcterms:created xsi:type="dcterms:W3CDTF">2019-01-18T09:28:38Z</dcterms:created>
  <dcterms:modified xsi:type="dcterms:W3CDTF">2019-02-13T11:06:17Z</dcterms:modified>
</cp:coreProperties>
</file>