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'Лист1'!$A$1:$H$25</definedName>
    <definedName name="_xlnm.Print_Area" localSheetId="1">'Лист2'!$A$1:$F$40</definedName>
    <definedName name="_xlnm.Print_Area" localSheetId="2">'Лист3'!$A$1:$H$33</definedName>
  </definedNames>
  <calcPr fullCalcOnLoad="1"/>
</workbook>
</file>

<file path=xl/sharedStrings.xml><?xml version="1.0" encoding="utf-8"?>
<sst xmlns="http://schemas.openxmlformats.org/spreadsheetml/2006/main" count="148" uniqueCount="133">
  <si>
    <t>КТКВК</t>
  </si>
  <si>
    <t>Н.П.Чуприна</t>
  </si>
  <si>
    <t>(тис. грн.)</t>
  </si>
  <si>
    <t>Назва  розпорядника коштів</t>
  </si>
  <si>
    <t>Назва об’єктів відповідно  до проектно- кошторисної документації на будівництво, реконструкцію та ін.</t>
  </si>
  <si>
    <t xml:space="preserve">Загальний обсяг фінансування </t>
  </si>
  <si>
    <t>Відсоток завершеності будівництва об'єктів</t>
  </si>
  <si>
    <t>Всього видатків на завершення будівництва об'єктів на майбутні роки</t>
  </si>
  <si>
    <t>у тому числі:</t>
  </si>
  <si>
    <t>Разом 3132</t>
  </si>
  <si>
    <t>по Управлінню у справах фізичної культури і спорту Миколаївської міської ради</t>
  </si>
  <si>
    <t>№ пп</t>
  </si>
  <si>
    <t xml:space="preserve">Найменування об"єкта </t>
  </si>
  <si>
    <t>Рік початку і закінчення (припинення) будівництва</t>
  </si>
  <si>
    <t>Кошторисна вартість обєкта, тис.грн.</t>
  </si>
  <si>
    <t>рік введення в експлуатацію</t>
  </si>
  <si>
    <t xml:space="preserve">загальна </t>
  </si>
  <si>
    <t>залишок станом на 01.01.16               ( очікувана)</t>
  </si>
  <si>
    <t>Разом 3122</t>
  </si>
  <si>
    <t>2015-2017</t>
  </si>
  <si>
    <t>Разом 3142</t>
  </si>
  <si>
    <t>Всього</t>
  </si>
  <si>
    <t xml:space="preserve"> </t>
  </si>
  <si>
    <t>"_____"____________2014р.</t>
  </si>
  <si>
    <t>по КЕКВ 3110 придбання обладнання і предметів довгострокового користування</t>
  </si>
  <si>
    <t>грн.</t>
  </si>
  <si>
    <t>Найменування установи</t>
  </si>
  <si>
    <t>Назва обладнання і предметів довгострокового користування</t>
  </si>
  <si>
    <t>кількість одиниць</t>
  </si>
  <si>
    <t>вартість за одиницю, тис.грн.</t>
  </si>
  <si>
    <t>всього, тис.грн</t>
  </si>
  <si>
    <t>Враховано у кошторисі</t>
  </si>
  <si>
    <t>Необхідно додатково</t>
  </si>
  <si>
    <t>кількість</t>
  </si>
  <si>
    <t>вартість за одиницю</t>
  </si>
  <si>
    <t>всього видатків, грн.</t>
  </si>
  <si>
    <t>Разом:</t>
  </si>
  <si>
    <t>Управління у справах фізичної культури і спорту (централізована бухгалтерія)</t>
  </si>
  <si>
    <t>Всього:</t>
  </si>
  <si>
    <t xml:space="preserve"> _____________  М.Л. Роздобудько                                       </t>
  </si>
  <si>
    <t xml:space="preserve">       (Підпис )                                      </t>
  </si>
  <si>
    <t xml:space="preserve"> Начальник  фінансово-економічного відділу</t>
  </si>
  <si>
    <t>______________ Н.П.Чуприна</t>
  </si>
  <si>
    <t xml:space="preserve">       (Підпис )              </t>
  </si>
  <si>
    <t>_______________Т.Д.Петрик</t>
  </si>
  <si>
    <t xml:space="preserve">       (Підпис )                  </t>
  </si>
  <si>
    <t>Фінансова підтримка спортивних споруд</t>
  </si>
  <si>
    <t>Дитячо-юнацький спортивний компекс (ДЮСОК)</t>
  </si>
  <si>
    <t>проект,
роботи</t>
  </si>
  <si>
    <t>О.В.Машкін</t>
  </si>
  <si>
    <r>
      <t>готовність
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єкта</t>
    </r>
  </si>
  <si>
    <t>Перелік</t>
  </si>
  <si>
    <t>Спортивні школи</t>
  </si>
  <si>
    <t>ДЮСШ №1</t>
  </si>
  <si>
    <t>ДЮСШ№3</t>
  </si>
  <si>
    <t>ДЮСШ №5</t>
  </si>
  <si>
    <t>Газонокосилка бензова</t>
  </si>
  <si>
    <t>СДЮСШОР №6</t>
  </si>
  <si>
    <r>
      <t>Комп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ютер</t>
    </r>
  </si>
  <si>
    <t>ДЮСШ №7</t>
  </si>
  <si>
    <t>Штанга</t>
  </si>
  <si>
    <t>СДЮСШОР з футболу</t>
  </si>
  <si>
    <t>Снігоприбиральна машина</t>
  </si>
  <si>
    <t>СДЮСШОР з веслування академічного</t>
  </si>
  <si>
    <t>Академічний човен 2-ка</t>
  </si>
  <si>
    <t>СДЮСШОР з легкої атлетики</t>
  </si>
  <si>
    <t>Жердини Nordic</t>
  </si>
  <si>
    <t>КДЮСШ "Комунарівець"</t>
  </si>
  <si>
    <t>СДЮСШОР з фехтування</t>
  </si>
  <si>
    <t>Маска рапірна ФІЕ</t>
  </si>
  <si>
    <t>Маска шаблева ФІЕ</t>
  </si>
  <si>
    <t>СДЮСШОР з велоспорту</t>
  </si>
  <si>
    <t>Велосипеди спортивні шосе</t>
  </si>
  <si>
    <t>ШВСМ</t>
  </si>
  <si>
    <t>Автомобіль для перевезення човнів УАЗ</t>
  </si>
  <si>
    <t>Начальник управління                                                                                           О.В.Машкін</t>
  </si>
  <si>
    <t>Начальник відділу                                                                                                     Н.П.Чуприна</t>
  </si>
  <si>
    <t>Покриття для гімнастичного помосту (14х14)</t>
  </si>
  <si>
    <t>План на 2017 рік</t>
  </si>
  <si>
    <t>2017-2018</t>
  </si>
  <si>
    <t>2015-2018</t>
  </si>
  <si>
    <t>Капітальний ремонт системи теплопостачання ФОК по Заводській площі, 1 м.Миколаїв (ДЮСОК)</t>
  </si>
  <si>
    <t>2017 рік   (плановий)</t>
  </si>
  <si>
    <t xml:space="preserve"> Капітальний ремонт адміністративної будівлі Центрального міського стадіону по вул. Спортивній, 1/1 в м. Миколаєві, у т.ч. проектні роботи та експертиза</t>
  </si>
  <si>
    <t>Рапіри ФІЕ мараген в зборі</t>
  </si>
  <si>
    <r>
      <t>Реконструкція елінгу №1 ДЮСШ №2  з надбудовою  спортивного залу  за адресою</t>
    </r>
    <r>
      <rPr>
        <sz val="12"/>
        <rFont val="Calibri"/>
        <family val="2"/>
      </rPr>
      <t>:</t>
    </r>
    <r>
      <rPr>
        <sz val="12"/>
        <rFont val="Times New Roman"/>
        <family val="1"/>
      </rPr>
      <t xml:space="preserve">  вул. Спортивна, 11   в м Миколаєві  у т.ч. проектні роботи та експертиза </t>
    </r>
  </si>
  <si>
    <t>примітка</t>
  </si>
  <si>
    <t>Кап.ремонт спортивної зали веслувальної бази ШВСМ по вул.Екіпажна 123ав м.Миколаєві в т.ч. проекті роботи та експретиза</t>
  </si>
  <si>
    <t>Начальник управління</t>
  </si>
  <si>
    <t xml:space="preserve">Начальник управління                                                                </t>
  </si>
  <si>
    <t xml:space="preserve">Реконструкція веслувальної  бази  КДЮСШ " Комунарівець"  по вул.Паромний узвіз 1 в  м.Миколаєв,і  у т.ч проектні роботи, геодезія,технічне обстеження  та експертиза приміщень </t>
  </si>
  <si>
    <r>
      <t>Реконструкція спортивної школи  ДЮСШ №1    за адресою</t>
    </r>
    <r>
      <rPr>
        <sz val="12"/>
        <rFont val="Calibri"/>
        <family val="2"/>
      </rPr>
      <t>:</t>
    </r>
    <r>
      <rPr>
        <sz val="12"/>
        <rFont val="Times New Roman"/>
        <family val="1"/>
      </rPr>
      <t xml:space="preserve">  вул. Театральна, 41а  в м. Миколаєві , у т.ч. проектні роботи та експертиза </t>
    </r>
  </si>
  <si>
    <t>Капітальний рнемонт спортивної бази СДЮСШОР з велоспорт повул. Привільна, 43А  в м. Миколаєві</t>
  </si>
  <si>
    <t>Капітальний ремонт теплового вузла, систем опалення та вентиляції  СДЮСШОР № 6 по вул.Пушкінськка, 73-а в м.Миколаєві</t>
  </si>
  <si>
    <t>Нове будівництво футбольного поля №1 (тренувального)Центрального міського стадіону  по вул. Спортивній, 1/1 в  м.Миколаєві, у т.ч. проектні роботи та експертиза</t>
  </si>
  <si>
    <t>2014-2017</t>
  </si>
  <si>
    <t>Реконструкція існуючого центрального футбольного   поля  Центрального міського стадіону 
 по вул. Спортивній, 1/1 в м. Миколаєві,  у т.ч. проектні роботи та експертиза</t>
  </si>
  <si>
    <t>2012-2018</t>
  </si>
  <si>
    <t>проект в наявності</t>
  </si>
  <si>
    <t xml:space="preserve">Капітальний ремонт футбольного майданчику ізштучним покритттям в ДЮСШ №3 вул. Погранична, 45 м. Миколаїв </t>
  </si>
  <si>
    <t>Капітальний ремонт роздягальні (В-1) із вбудованою топковою
Центрального міського стадіон</t>
  </si>
  <si>
    <t>«Капітальний ремонт 
роздягалень Б-1, В-1
 Центрального міського 
стадіону</t>
  </si>
  <si>
    <t>Нове будівництво Центру легкої атлетики та ігрових видів спорту   за адресою:  вул.Спортивна,
 1/1 в м.Миколаєві,  в т.ч. проектні роботи та експертиза</t>
  </si>
  <si>
    <t>2016-2019</t>
  </si>
  <si>
    <t>2017-2019</t>
  </si>
  <si>
    <t>Реконструкція спортивного майданчика Центрального міського стадіону по вул.Спортивній,1/1 в м.Миколаєві, в т.ч. проектні роботи та експертиза</t>
  </si>
  <si>
    <t>2016-2017</t>
  </si>
  <si>
    <r>
      <t>Капітальний ремонт огорожі  ДЮСШ №3  за адресою</t>
    </r>
    <r>
      <rPr>
        <sz val="11"/>
        <rFont val="Calibri"/>
        <family val="2"/>
      </rPr>
      <t>:</t>
    </r>
    <r>
      <rPr>
        <sz val="11"/>
        <rFont val="Times New Roman"/>
        <family val="1"/>
      </rPr>
      <t xml:space="preserve"> вул. Погранична, 45 в м. Миколаєві</t>
    </r>
  </si>
  <si>
    <r>
      <t>перехідний об</t>
    </r>
    <r>
      <rPr>
        <sz val="12"/>
        <rFont val="Calibri"/>
        <family val="2"/>
      </rPr>
      <t>''</t>
    </r>
    <r>
      <rPr>
        <sz val="12"/>
        <rFont val="Times New Roman"/>
        <family val="1"/>
      </rPr>
      <t>єкт 
2016-2017р</t>
    </r>
  </si>
  <si>
    <r>
      <t>Кап ремонт стадіону Колос ДЮСШ №3 за адресою</t>
    </r>
    <r>
      <rPr>
        <sz val="11"/>
        <rFont val="Calibri"/>
        <family val="2"/>
      </rPr>
      <t>:</t>
    </r>
    <r>
      <rPr>
        <sz val="11"/>
        <rFont val="Times New Roman"/>
        <family val="1"/>
      </rPr>
      <t xml:space="preserve"> вул.Світанкова, 1-В</t>
    </r>
  </si>
  <si>
    <r>
      <t>Капітальний ремонт приміщення ДЮСШ №5  за адресою</t>
    </r>
    <r>
      <rPr>
        <sz val="11"/>
        <rFont val="Calibri"/>
        <family val="2"/>
      </rPr>
      <t>:</t>
    </r>
    <r>
      <rPr>
        <sz val="8.8"/>
        <rFont val="Times New Roman"/>
        <family val="1"/>
      </rPr>
      <t xml:space="preserve"> вул.  м. Миколаїв в т.ч. проектні роботи та експепртиза</t>
    </r>
  </si>
  <si>
    <r>
      <t>Кап.ремонт системи опалення СДЮШОР з фехтування  за адресою</t>
    </r>
    <r>
      <rPr>
        <sz val="11"/>
        <rFont val="Calibri"/>
        <family val="2"/>
      </rPr>
      <t>:</t>
    </r>
    <r>
      <rPr>
        <sz val="11"/>
        <rFont val="Times New Roman"/>
        <family val="1"/>
      </rPr>
      <t xml:space="preserve"> вул.Пушкінська,11 в м. Миколаєві в т.ч. проекті роботи та експертиза</t>
    </r>
  </si>
  <si>
    <t xml:space="preserve"> об'єктів  будівництва та реконструкції затверджених  на 2017 рік </t>
  </si>
  <si>
    <t>Розподіл  обсягів фінансування на придбання основних фондів  затверджених на 2017 рік</t>
  </si>
  <si>
    <t xml:space="preserve">Перелік обєктів  по капітальному ремонту затверджених на 2017 рік </t>
  </si>
  <si>
    <r>
      <t>перехідний 
об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єкт</t>
    </r>
  </si>
  <si>
    <r>
      <t>новий об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єкт 
2016-2017р</t>
    </r>
  </si>
  <si>
    <r>
      <t>новий об</t>
    </r>
    <r>
      <rPr>
        <sz val="12"/>
        <rFont val="Calibri"/>
        <family val="2"/>
      </rPr>
      <t>''</t>
    </r>
    <r>
      <rPr>
        <sz val="12"/>
        <rFont val="Times New Roman"/>
        <family val="1"/>
      </rPr>
      <t>єкт 
2016-2017р</t>
    </r>
  </si>
  <si>
    <t>новий обєкт</t>
  </si>
  <si>
    <t>по Управліню у справах фізичної культури і спорту Миколаївської міської ради</t>
  </si>
  <si>
    <t>Разом 1315031</t>
  </si>
  <si>
    <t>Разом 1315041</t>
  </si>
  <si>
    <t>Разом 1315033</t>
  </si>
  <si>
    <t>КПККВК</t>
  </si>
  <si>
    <t>Машина  для розмітки футбольного поля</t>
  </si>
  <si>
    <t>Шведська стінка</t>
  </si>
  <si>
    <t>Швейна машинка</t>
  </si>
  <si>
    <t>Тренажери</t>
  </si>
  <si>
    <t>Апарат фехтувальний з табло</t>
  </si>
  <si>
    <t>Автомобіль</t>
  </si>
  <si>
    <t xml:space="preserve">Пантон  пазловий </t>
  </si>
  <si>
    <t>Реконструкція периментального огородження   Центрального міського стадіону  по вул. 
Спортивній, 1/1 в м. Миколаєві,  у т.ч. проектні роботи та експертиза</t>
  </si>
  <si>
    <t>Корпус човна Кадет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</si>
</sst>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%"/>
    <numFmt numFmtId="166" formatCode="#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&quot;р.&quot;"/>
    <numFmt numFmtId="173" formatCode="#,##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  <font>
      <sz val="10"/>
      <name val="Times New Roman Cyr"/>
      <family val="1"/>
    </font>
    <font>
      <sz val="10"/>
      <name val="Arial"/>
      <family val="2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.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4" fillId="0" borderId="0">
      <alignment/>
      <protection/>
    </xf>
    <xf numFmtId="0" fontId="1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9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/>
    </xf>
    <xf numFmtId="9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12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165" fontId="5" fillId="0" borderId="10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1" fontId="8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164" fontId="5" fillId="0" borderId="10" xfId="0" applyNumberFormat="1" applyFont="1" applyFill="1" applyBorder="1" applyAlignment="1" applyProtection="1">
      <alignment horizontal="center" wrapText="1"/>
      <protection/>
    </xf>
    <xf numFmtId="1" fontId="5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6" fillId="0" borderId="15" xfId="0" applyNumberFormat="1" applyFont="1" applyFill="1" applyBorder="1" applyAlignment="1" applyProtection="1">
      <alignment horizontal="center" wrapText="1"/>
      <protection/>
    </xf>
    <xf numFmtId="164" fontId="6" fillId="0" borderId="15" xfId="0" applyNumberFormat="1" applyFont="1" applyFill="1" applyBorder="1" applyAlignment="1" applyProtection="1">
      <alignment horizontal="center" wrapText="1"/>
      <protection/>
    </xf>
    <xf numFmtId="1" fontId="6" fillId="0" borderId="15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top" indent="1"/>
      <protection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164" fontId="6" fillId="0" borderId="18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 vertical="top" inden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1" fontId="5" fillId="0" borderId="0" xfId="0" applyNumberFormat="1" applyFont="1" applyFill="1" applyBorder="1" applyAlignment="1" applyProtection="1">
      <alignment horizontal="left" vertical="top" wrapText="1"/>
      <protection/>
    </xf>
    <xf numFmtId="9" fontId="5" fillId="0" borderId="0" xfId="0" applyNumberFormat="1" applyFont="1" applyFill="1" applyBorder="1" applyAlignment="1" applyProtection="1">
      <alignment horizontal="left" vertical="top" wrapText="1"/>
      <protection/>
    </xf>
    <xf numFmtId="9" fontId="5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 applyProtection="1">
      <alignment vertical="top"/>
      <protection/>
    </xf>
    <xf numFmtId="9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1" fontId="6" fillId="0" borderId="0" xfId="0" applyNumberFormat="1" applyFont="1" applyFill="1" applyBorder="1" applyAlignment="1" applyProtection="1">
      <alignment horizontal="left" vertical="top" wrapText="1"/>
      <protection/>
    </xf>
    <xf numFmtId="9" fontId="6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1" fontId="5" fillId="0" borderId="0" xfId="0" applyNumberFormat="1" applyFont="1" applyFill="1" applyBorder="1" applyAlignment="1" applyProtection="1">
      <alignment horizontal="left" vertical="top"/>
      <protection/>
    </xf>
    <xf numFmtId="9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1" fontId="5" fillId="0" borderId="0" xfId="0" applyNumberFormat="1" applyFont="1" applyFill="1" applyBorder="1" applyAlignment="1" applyProtection="1">
      <alignment vertical="top"/>
      <protection/>
    </xf>
    <xf numFmtId="9" fontId="5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1" fontId="10" fillId="0" borderId="0" xfId="0" applyNumberFormat="1" applyFont="1" applyFill="1" applyBorder="1" applyAlignment="1" applyProtection="1">
      <alignment horizontal="left" vertical="top" wrapText="1"/>
      <protection/>
    </xf>
    <xf numFmtId="9" fontId="10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Alignment="1">
      <alignment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13" fillId="0" borderId="0" xfId="53" applyFont="1" applyAlignment="1" applyProtection="1">
      <alignment horizontal="left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54" applyFont="1" applyAlignment="1">
      <alignment horizontal="left"/>
      <protection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166" fontId="12" fillId="34" borderId="0" xfId="0" applyNumberFormat="1" applyFont="1" applyFill="1" applyBorder="1" applyAlignment="1">
      <alignment/>
    </xf>
    <xf numFmtId="164" fontId="12" fillId="34" borderId="0" xfId="0" applyNumberFormat="1" applyFont="1" applyFill="1" applyBorder="1" applyAlignment="1">
      <alignment/>
    </xf>
    <xf numFmtId="164" fontId="22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1" fontId="2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6" fillId="33" borderId="0" xfId="0" applyNumberFormat="1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2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top" wrapText="1"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1" fontId="5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11" fillId="0" borderId="0" xfId="0" applyFont="1" applyAlignment="1">
      <alignment vertical="top" wrapText="1"/>
    </xf>
    <xf numFmtId="165" fontId="5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/>
    </xf>
    <xf numFmtId="0" fontId="11" fillId="0" borderId="10" xfId="0" applyFont="1" applyBorder="1" applyAlignment="1">
      <alignment vertical="top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4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20" xfId="0" applyFont="1" applyFill="1" applyBorder="1" applyAlignment="1">
      <alignment horizontal="center" wrapText="1"/>
    </xf>
    <xf numFmtId="164" fontId="64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2" fontId="5" fillId="0" borderId="21" xfId="0" applyNumberFormat="1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/>
    </xf>
    <xf numFmtId="0" fontId="64" fillId="0" borderId="0" xfId="0" applyFont="1" applyAlignment="1">
      <alignment wrapText="1"/>
    </xf>
    <xf numFmtId="0" fontId="64" fillId="0" borderId="10" xfId="0" applyFont="1" applyBorder="1" applyAlignment="1">
      <alignment wrapText="1"/>
    </xf>
    <xf numFmtId="164" fontId="64" fillId="0" borderId="10" xfId="0" applyNumberFormat="1" applyFont="1" applyBorder="1" applyAlignment="1">
      <alignment vertical="center"/>
    </xf>
    <xf numFmtId="0" fontId="64" fillId="0" borderId="10" xfId="0" applyFont="1" applyBorder="1" applyAlignment="1">
      <alignment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0" fontId="3" fillId="0" borderId="15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/>
    </xf>
    <xf numFmtId="164" fontId="64" fillId="0" borderId="10" xfId="0" applyNumberFormat="1" applyFont="1" applyBorder="1" applyAlignment="1">
      <alignment/>
    </xf>
    <xf numFmtId="164" fontId="17" fillId="0" borderId="10" xfId="0" applyNumberFormat="1" applyFont="1" applyFill="1" applyBorder="1" applyAlignment="1" applyProtection="1">
      <alignment horizontal="justify" vertical="center" wrapText="1"/>
      <protection/>
    </xf>
    <xf numFmtId="164" fontId="5" fillId="0" borderId="0" xfId="0" applyNumberFormat="1" applyFont="1" applyFill="1" applyAlignment="1">
      <alignment/>
    </xf>
    <xf numFmtId="0" fontId="5" fillId="0" borderId="22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10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wrapText="1"/>
    </xf>
    <xf numFmtId="164" fontId="5" fillId="33" borderId="10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173" fontId="5" fillId="0" borderId="11" xfId="0" applyNumberFormat="1" applyFont="1" applyBorder="1" applyAlignment="1">
      <alignment horizontal="right"/>
    </xf>
    <xf numFmtId="0" fontId="26" fillId="0" borderId="10" xfId="0" applyFont="1" applyBorder="1" applyAlignment="1">
      <alignment wrapText="1"/>
    </xf>
    <xf numFmtId="173" fontId="5" fillId="0" borderId="22" xfId="0" applyNumberFormat="1" applyFont="1" applyBorder="1" applyAlignment="1">
      <alignment horizontal="right"/>
    </xf>
    <xf numFmtId="0" fontId="11" fillId="0" borderId="23" xfId="0" applyFont="1" applyBorder="1" applyAlignment="1">
      <alignment wrapText="1"/>
    </xf>
    <xf numFmtId="164" fontId="11" fillId="0" borderId="2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9" fontId="3" fillId="0" borderId="15" xfId="0" applyNumberFormat="1" applyFont="1" applyFill="1" applyBorder="1" applyAlignment="1" applyProtection="1">
      <alignment horizontal="center" vertical="center" wrapText="1"/>
      <protection/>
    </xf>
    <xf numFmtId="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horizontal="left" wrapText="1"/>
    </xf>
    <xf numFmtId="0" fontId="18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9" fontId="4" fillId="0" borderId="25" xfId="0" applyNumberFormat="1" applyFont="1" applyFill="1" applyBorder="1" applyAlignment="1">
      <alignment horizontal="center" vertical="center" wrapText="1"/>
    </xf>
    <xf numFmtId="9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додатки наказ_57 (1)" xfId="53"/>
    <cellStyle name="Обычный_Dod5kochtor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8"/>
  <sheetViews>
    <sheetView view="pageBreakPreview" zoomScale="98" zoomScaleNormal="61" zoomScaleSheetLayoutView="98" zoomScalePageLayoutView="0" workbookViewId="0" topLeftCell="A7">
      <selection activeCell="B10" sqref="B10"/>
    </sheetView>
  </sheetViews>
  <sheetFormatPr defaultColWidth="9.140625" defaultRowHeight="15"/>
  <cols>
    <col min="1" max="1" width="6.00390625" style="48" customWidth="1"/>
    <col min="2" max="2" width="78.421875" style="48" customWidth="1"/>
    <col min="3" max="3" width="14.8515625" style="48" customWidth="1"/>
    <col min="4" max="4" width="13.57421875" style="48" bestFit="1" customWidth="1"/>
    <col min="5" max="5" width="12.421875" style="48" customWidth="1"/>
    <col min="6" max="6" width="11.421875" style="48" customWidth="1"/>
    <col min="7" max="7" width="12.421875" style="86" customWidth="1"/>
    <col min="8" max="8" width="11.8515625" style="87" customWidth="1"/>
    <col min="9" max="16384" width="9.140625" style="48" customWidth="1"/>
  </cols>
  <sheetData>
    <row r="1" spans="6:8" ht="15.75">
      <c r="F1" s="4"/>
      <c r="G1" s="47"/>
      <c r="H1" s="47"/>
    </row>
    <row r="2" spans="1:8" ht="15" customHeight="1">
      <c r="A2" s="213" t="s">
        <v>51</v>
      </c>
      <c r="B2" s="213"/>
      <c r="C2" s="213"/>
      <c r="D2" s="213"/>
      <c r="E2" s="213"/>
      <c r="F2" s="213"/>
      <c r="G2" s="213"/>
      <c r="H2" s="213"/>
    </row>
    <row r="3" spans="1:8" ht="15" customHeight="1">
      <c r="A3" s="213" t="s">
        <v>112</v>
      </c>
      <c r="B3" s="213"/>
      <c r="C3" s="213"/>
      <c r="D3" s="213"/>
      <c r="E3" s="213"/>
      <c r="F3" s="213"/>
      <c r="G3" s="213"/>
      <c r="H3" s="213"/>
    </row>
    <row r="4" spans="1:8" ht="15" customHeight="1">
      <c r="A4" s="213" t="s">
        <v>119</v>
      </c>
      <c r="B4" s="213"/>
      <c r="C4" s="213"/>
      <c r="D4" s="213"/>
      <c r="E4" s="213"/>
      <c r="F4" s="213"/>
      <c r="G4" s="213"/>
      <c r="H4" s="213"/>
    </row>
    <row r="6" spans="1:8" s="49" customFormat="1" ht="12.75">
      <c r="A6" s="216" t="s">
        <v>11</v>
      </c>
      <c r="B6" s="216" t="s">
        <v>12</v>
      </c>
      <c r="C6" s="216" t="s">
        <v>13</v>
      </c>
      <c r="D6" s="218" t="s">
        <v>14</v>
      </c>
      <c r="E6" s="219"/>
      <c r="F6" s="216" t="s">
        <v>78</v>
      </c>
      <c r="G6" s="220" t="s">
        <v>15</v>
      </c>
      <c r="H6" s="214" t="s">
        <v>50</v>
      </c>
    </row>
    <row r="7" spans="1:8" s="49" customFormat="1" ht="51">
      <c r="A7" s="217"/>
      <c r="B7" s="217"/>
      <c r="C7" s="217"/>
      <c r="D7" s="50" t="s">
        <v>16</v>
      </c>
      <c r="E7" s="50" t="s">
        <v>17</v>
      </c>
      <c r="F7" s="217"/>
      <c r="G7" s="221"/>
      <c r="H7" s="215"/>
    </row>
    <row r="8" spans="1:8" s="54" customFormat="1" ht="12">
      <c r="A8" s="51">
        <v>1</v>
      </c>
      <c r="B8" s="51">
        <v>2</v>
      </c>
      <c r="C8" s="52">
        <v>3</v>
      </c>
      <c r="D8" s="52">
        <v>5</v>
      </c>
      <c r="E8" s="52">
        <v>6</v>
      </c>
      <c r="F8" s="51">
        <v>7</v>
      </c>
      <c r="G8" s="53">
        <v>8</v>
      </c>
      <c r="H8" s="53">
        <v>9</v>
      </c>
    </row>
    <row r="9" spans="1:8" ht="51.75" customHeight="1">
      <c r="A9" s="55">
        <v>1</v>
      </c>
      <c r="B9" s="181" t="s">
        <v>94</v>
      </c>
      <c r="C9" s="170" t="s">
        <v>95</v>
      </c>
      <c r="D9" s="182">
        <v>12300</v>
      </c>
      <c r="E9" s="182">
        <v>12000</v>
      </c>
      <c r="F9" s="169">
        <v>8653.35</v>
      </c>
      <c r="G9" s="168">
        <v>2017</v>
      </c>
      <c r="H9" s="172">
        <v>0.0975</v>
      </c>
    </row>
    <row r="10" spans="1:8" ht="47.25">
      <c r="A10" s="55"/>
      <c r="B10" s="183" t="s">
        <v>102</v>
      </c>
      <c r="C10" s="170" t="s">
        <v>103</v>
      </c>
      <c r="D10" s="182">
        <v>101440</v>
      </c>
      <c r="E10" s="182">
        <v>101440</v>
      </c>
      <c r="F10" s="184">
        <v>300</v>
      </c>
      <c r="G10" s="185">
        <v>2019</v>
      </c>
      <c r="H10" s="186"/>
    </row>
    <row r="11" spans="1:8" s="62" customFormat="1" ht="15.75">
      <c r="A11" s="58"/>
      <c r="B11" s="175" t="s">
        <v>18</v>
      </c>
      <c r="C11" s="59"/>
      <c r="D11" s="60">
        <f>SUM(D9:D10)</f>
        <v>113740</v>
      </c>
      <c r="E11" s="60">
        <f>SUM(E9:E10)</f>
        <v>113440</v>
      </c>
      <c r="F11" s="60">
        <f>SUM(F9:F10)</f>
        <v>8953.35</v>
      </c>
      <c r="G11" s="61"/>
      <c r="H11" s="60"/>
    </row>
    <row r="12" spans="1:8" ht="45" customHeight="1">
      <c r="A12" s="57"/>
      <c r="B12" s="189" t="s">
        <v>105</v>
      </c>
      <c r="C12" s="55" t="s">
        <v>106</v>
      </c>
      <c r="D12" s="56">
        <v>1183.063</v>
      </c>
      <c r="E12" s="56">
        <v>301.979</v>
      </c>
      <c r="F12" s="56">
        <v>301.979</v>
      </c>
      <c r="G12" s="57">
        <v>2017</v>
      </c>
      <c r="H12" s="159">
        <v>0.744</v>
      </c>
    </row>
    <row r="13" spans="1:8" ht="51.75" customHeight="1">
      <c r="A13" s="63">
        <v>1</v>
      </c>
      <c r="B13" s="167" t="s">
        <v>85</v>
      </c>
      <c r="C13" s="55" t="s">
        <v>80</v>
      </c>
      <c r="D13" s="56">
        <v>4938.4</v>
      </c>
      <c r="E13" s="56">
        <v>4849.4</v>
      </c>
      <c r="F13" s="56">
        <v>1048.392</v>
      </c>
      <c r="G13" s="57">
        <v>2018</v>
      </c>
      <c r="H13" s="159">
        <v>0.0241</v>
      </c>
    </row>
    <row r="14" spans="1:8" ht="41.25" customHeight="1" thickBot="1">
      <c r="A14" s="63">
        <v>2</v>
      </c>
      <c r="B14" s="167" t="s">
        <v>91</v>
      </c>
      <c r="C14" s="168" t="s">
        <v>79</v>
      </c>
      <c r="D14" s="169">
        <v>4324</v>
      </c>
      <c r="E14" s="169">
        <v>4324</v>
      </c>
      <c r="F14" s="169">
        <v>300</v>
      </c>
      <c r="G14" s="57">
        <v>2017</v>
      </c>
      <c r="H14" s="172">
        <v>0</v>
      </c>
    </row>
    <row r="15" spans="1:8" ht="51" customHeight="1">
      <c r="A15" s="63">
        <v>3</v>
      </c>
      <c r="B15" s="178" t="s">
        <v>90</v>
      </c>
      <c r="C15" s="64" t="s">
        <v>19</v>
      </c>
      <c r="D15" s="65">
        <v>6000.741</v>
      </c>
      <c r="E15" s="65">
        <v>5880.78</v>
      </c>
      <c r="F15" s="56">
        <v>58.772</v>
      </c>
      <c r="G15" s="55">
        <v>2018</v>
      </c>
      <c r="H15" s="159">
        <v>0.006</v>
      </c>
    </row>
    <row r="16" spans="1:8" ht="48" customHeight="1">
      <c r="A16" s="63"/>
      <c r="B16" s="180" t="s">
        <v>131</v>
      </c>
      <c r="C16" s="187" t="s">
        <v>104</v>
      </c>
      <c r="D16" s="188">
        <v>22100</v>
      </c>
      <c r="E16" s="188">
        <v>22100</v>
      </c>
      <c r="F16" s="56">
        <v>200</v>
      </c>
      <c r="G16" s="55">
        <v>2019</v>
      </c>
      <c r="H16" s="159"/>
    </row>
    <row r="17" spans="1:8" ht="69.75" customHeight="1">
      <c r="A17" s="63"/>
      <c r="B17" s="183" t="s">
        <v>96</v>
      </c>
      <c r="C17" s="170" t="s">
        <v>97</v>
      </c>
      <c r="D17" s="182">
        <v>35900</v>
      </c>
      <c r="E17" s="182">
        <v>35650</v>
      </c>
      <c r="F17" s="176">
        <v>3000</v>
      </c>
      <c r="G17" s="171">
        <v>2018</v>
      </c>
      <c r="H17" s="172">
        <v>0.0993</v>
      </c>
    </row>
    <row r="18" spans="2:8" s="62" customFormat="1" ht="15.75">
      <c r="B18" s="14" t="s">
        <v>20</v>
      </c>
      <c r="C18" s="66"/>
      <c r="D18" s="67">
        <f>SUM(D12:D17)</f>
        <v>74446.204</v>
      </c>
      <c r="E18" s="67">
        <f>SUM(E12:E17)</f>
        <v>73106.159</v>
      </c>
      <c r="F18" s="67">
        <f>SUM(F12:F17)</f>
        <v>4909.143</v>
      </c>
      <c r="G18" s="67"/>
      <c r="H18" s="67"/>
    </row>
    <row r="19" spans="1:8" s="62" customFormat="1" ht="16.5" thickBot="1">
      <c r="A19" s="68"/>
      <c r="B19" s="69" t="s">
        <v>21</v>
      </c>
      <c r="C19" s="70"/>
      <c r="D19" s="71">
        <f>D18+D11</f>
        <v>188186.204</v>
      </c>
      <c r="E19" s="71">
        <f>E18+E11</f>
        <v>186546.15899999999</v>
      </c>
      <c r="F19" s="71">
        <f>F18+F11</f>
        <v>13862.493</v>
      </c>
      <c r="G19" s="71"/>
      <c r="H19" s="71"/>
    </row>
    <row r="20" spans="1:8" ht="15.75">
      <c r="A20" s="72"/>
      <c r="B20" s="73"/>
      <c r="C20" s="73"/>
      <c r="D20" s="73"/>
      <c r="E20" s="73"/>
      <c r="F20" s="73"/>
      <c r="G20" s="74"/>
      <c r="H20" s="75"/>
    </row>
    <row r="21" spans="1:17" s="2" customFormat="1" ht="15.75">
      <c r="A21" s="7"/>
      <c r="B21" s="18" t="s">
        <v>88</v>
      </c>
      <c r="C21" s="19" t="s">
        <v>49</v>
      </c>
      <c r="D21" s="7"/>
      <c r="E21" s="1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2" customFormat="1" ht="15.75">
      <c r="A22" s="7"/>
      <c r="B22" s="1"/>
      <c r="C22" s="19"/>
      <c r="D22" s="7"/>
      <c r="E22" s="17"/>
      <c r="F22" s="7"/>
      <c r="G22" s="7"/>
      <c r="H22" s="16"/>
      <c r="I22" s="7"/>
      <c r="J22" s="7"/>
      <c r="K22" s="7"/>
      <c r="L22" s="7"/>
      <c r="M22" s="7"/>
      <c r="N22" s="7"/>
      <c r="O22" s="7"/>
      <c r="P22" s="7"/>
      <c r="Q22" s="7"/>
    </row>
    <row r="23" spans="1:8" s="2" customFormat="1" ht="15.75">
      <c r="A23" s="4"/>
      <c r="B23" s="149" t="s">
        <v>41</v>
      </c>
      <c r="C23" s="149" t="s">
        <v>1</v>
      </c>
      <c r="E23" s="76"/>
      <c r="F23" s="32"/>
      <c r="G23" s="20"/>
      <c r="H23" s="190"/>
    </row>
    <row r="24" spans="1:8" ht="15.75">
      <c r="A24" s="72"/>
      <c r="B24" s="73"/>
      <c r="C24" s="73"/>
      <c r="D24" s="73"/>
      <c r="E24" s="73"/>
      <c r="F24" s="73"/>
      <c r="G24" s="74"/>
      <c r="H24" s="75"/>
    </row>
    <row r="25" spans="1:8" ht="15.75">
      <c r="A25" s="72"/>
      <c r="B25" s="73"/>
      <c r="C25" s="73"/>
      <c r="D25" s="73"/>
      <c r="E25" s="73"/>
      <c r="F25" s="73"/>
      <c r="G25" s="74"/>
      <c r="H25" s="75"/>
    </row>
    <row r="26" spans="1:8" ht="15.75">
      <c r="A26" s="72"/>
      <c r="B26" s="73"/>
      <c r="C26" s="73"/>
      <c r="D26" s="73"/>
      <c r="E26" s="73"/>
      <c r="F26" s="73"/>
      <c r="G26" s="74"/>
      <c r="H26" s="75"/>
    </row>
    <row r="27" spans="2:8" ht="15.75">
      <c r="B27" s="62"/>
      <c r="C27" s="62"/>
      <c r="D27" s="62"/>
      <c r="E27" s="62"/>
      <c r="F27" s="62"/>
      <c r="G27" s="77"/>
      <c r="H27" s="78"/>
    </row>
    <row r="28" spans="1:8" ht="15.75">
      <c r="A28" s="72"/>
      <c r="B28" s="73"/>
      <c r="C28" s="73"/>
      <c r="D28" s="73"/>
      <c r="E28" s="73"/>
      <c r="F28" s="73"/>
      <c r="G28" s="74"/>
      <c r="H28" s="75"/>
    </row>
    <row r="30" spans="2:8" ht="15.75">
      <c r="B30" s="62"/>
      <c r="C30" s="62"/>
      <c r="D30" s="62"/>
      <c r="E30" s="62"/>
      <c r="F30" s="62"/>
      <c r="G30" s="77"/>
      <c r="H30" s="78"/>
    </row>
    <row r="31" spans="1:8" ht="15.75">
      <c r="A31" s="72"/>
      <c r="B31" s="73"/>
      <c r="C31" s="73"/>
      <c r="D31" s="73"/>
      <c r="E31" s="73"/>
      <c r="F31" s="73"/>
      <c r="G31" s="74"/>
      <c r="H31" s="75"/>
    </row>
    <row r="32" spans="1:8" ht="15.75">
      <c r="A32" s="72"/>
      <c r="B32" s="73"/>
      <c r="C32" s="73"/>
      <c r="D32" s="73"/>
      <c r="E32" s="73"/>
      <c r="F32" s="73"/>
      <c r="G32" s="74"/>
      <c r="H32" s="75"/>
    </row>
    <row r="33" spans="1:8" ht="15.75">
      <c r="A33" s="72"/>
      <c r="B33" s="73"/>
      <c r="C33" s="73"/>
      <c r="D33" s="73"/>
      <c r="E33" s="73"/>
      <c r="F33" s="73"/>
      <c r="G33" s="74"/>
      <c r="H33" s="75"/>
    </row>
    <row r="34" spans="1:8" ht="15.75">
      <c r="A34" s="72"/>
      <c r="B34" s="73"/>
      <c r="C34" s="73"/>
      <c r="D34" s="73"/>
      <c r="E34" s="73"/>
      <c r="F34" s="73"/>
      <c r="G34" s="74"/>
      <c r="H34" s="75"/>
    </row>
    <row r="35" spans="1:8" ht="15.75">
      <c r="A35" s="72"/>
      <c r="B35" s="73"/>
      <c r="C35" s="73"/>
      <c r="D35" s="73"/>
      <c r="E35" s="73"/>
      <c r="F35" s="73"/>
      <c r="G35" s="74"/>
      <c r="H35" s="75"/>
    </row>
    <row r="36" spans="1:8" ht="15.75">
      <c r="A36" s="72"/>
      <c r="B36" s="73"/>
      <c r="C36" s="73"/>
      <c r="D36" s="73"/>
      <c r="E36" s="73"/>
      <c r="F36" s="73"/>
      <c r="G36" s="74"/>
      <c r="H36" s="75"/>
    </row>
    <row r="37" spans="1:8" ht="15.75">
      <c r="A37" s="72"/>
      <c r="B37" s="62"/>
      <c r="C37" s="62"/>
      <c r="D37" s="62"/>
      <c r="E37" s="62"/>
      <c r="F37" s="62"/>
      <c r="G37" s="77"/>
      <c r="H37" s="78"/>
    </row>
    <row r="38" spans="1:8" ht="15.75">
      <c r="A38" s="72"/>
      <c r="B38" s="73"/>
      <c r="C38" s="73"/>
      <c r="D38" s="73"/>
      <c r="E38" s="73"/>
      <c r="F38" s="73"/>
      <c r="G38" s="74"/>
      <c r="H38" s="75"/>
    </row>
    <row r="39" spans="1:8" ht="15.75">
      <c r="A39" s="72"/>
      <c r="B39" s="62"/>
      <c r="C39" s="62"/>
      <c r="D39" s="62"/>
      <c r="E39" s="62"/>
      <c r="F39" s="62"/>
      <c r="G39" s="77"/>
      <c r="H39" s="78"/>
    </row>
    <row r="40" spans="2:8" ht="15.75">
      <c r="B40" s="62"/>
      <c r="C40" s="62"/>
      <c r="D40" s="62"/>
      <c r="E40" s="62"/>
      <c r="F40" s="62"/>
      <c r="G40" s="77"/>
      <c r="H40" s="78"/>
    </row>
    <row r="41" spans="1:8" ht="15.75">
      <c r="A41" s="72"/>
      <c r="B41" s="73"/>
      <c r="C41" s="73"/>
      <c r="D41" s="73"/>
      <c r="E41" s="73"/>
      <c r="F41" s="73"/>
      <c r="G41" s="74"/>
      <c r="H41" s="75"/>
    </row>
    <row r="43" spans="1:8" ht="15.75">
      <c r="A43" s="72"/>
      <c r="B43" s="79"/>
      <c r="C43" s="79"/>
      <c r="D43" s="79"/>
      <c r="E43" s="79"/>
      <c r="F43" s="79"/>
      <c r="G43" s="80"/>
      <c r="H43" s="81"/>
    </row>
    <row r="44" spans="1:8" ht="15.75">
      <c r="A44" s="72"/>
      <c r="B44" s="73"/>
      <c r="C44" s="73"/>
      <c r="D44" s="73"/>
      <c r="E44" s="73"/>
      <c r="F44" s="73"/>
      <c r="G44" s="74"/>
      <c r="H44" s="75"/>
    </row>
    <row r="45" spans="1:8" ht="15.75">
      <c r="A45" s="72"/>
      <c r="B45" s="82"/>
      <c r="C45" s="82"/>
      <c r="D45" s="82"/>
      <c r="E45" s="82"/>
      <c r="F45" s="82"/>
      <c r="G45" s="83"/>
      <c r="H45" s="84"/>
    </row>
    <row r="46" spans="1:8" ht="15.75">
      <c r="A46" s="72"/>
      <c r="B46" s="82"/>
      <c r="C46" s="82"/>
      <c r="D46" s="82"/>
      <c r="E46" s="82"/>
      <c r="F46" s="82"/>
      <c r="G46" s="83"/>
      <c r="H46" s="84"/>
    </row>
    <row r="47" spans="1:8" ht="15.75">
      <c r="A47" s="72"/>
      <c r="B47" s="79"/>
      <c r="C47" s="79"/>
      <c r="D47" s="79"/>
      <c r="E47" s="79"/>
      <c r="F47" s="79"/>
      <c r="G47" s="80"/>
      <c r="H47" s="81"/>
    </row>
    <row r="48" spans="1:8" ht="15.75">
      <c r="A48" s="72"/>
      <c r="B48" s="73"/>
      <c r="C48" s="73"/>
      <c r="D48" s="73"/>
      <c r="E48" s="73"/>
      <c r="F48" s="73"/>
      <c r="G48" s="74"/>
      <c r="H48" s="75"/>
    </row>
    <row r="49" spans="1:8" ht="15.75">
      <c r="A49" s="72"/>
      <c r="B49" s="73"/>
      <c r="C49" s="73"/>
      <c r="D49" s="73"/>
      <c r="E49" s="73"/>
      <c r="F49" s="73"/>
      <c r="G49" s="74"/>
      <c r="H49" s="75"/>
    </row>
    <row r="50" spans="1:8" ht="15.75">
      <c r="A50" s="72"/>
      <c r="B50" s="79"/>
      <c r="C50" s="79"/>
      <c r="D50" s="79"/>
      <c r="E50" s="79"/>
      <c r="F50" s="79"/>
      <c r="G50" s="80"/>
      <c r="H50" s="81"/>
    </row>
    <row r="51" spans="1:8" ht="15.75">
      <c r="A51" s="72"/>
      <c r="B51" s="79"/>
      <c r="C51" s="79"/>
      <c r="D51" s="79"/>
      <c r="E51" s="79"/>
      <c r="F51" s="79"/>
      <c r="G51" s="80"/>
      <c r="H51" s="81"/>
    </row>
    <row r="52" spans="1:8" ht="15.75">
      <c r="A52" s="72"/>
      <c r="B52" s="73"/>
      <c r="C52" s="73"/>
      <c r="D52" s="73"/>
      <c r="E52" s="73"/>
      <c r="F52" s="73"/>
      <c r="G52" s="74"/>
      <c r="H52" s="75"/>
    </row>
    <row r="53" spans="1:8" ht="15.75">
      <c r="A53" s="72"/>
      <c r="B53" s="73"/>
      <c r="C53" s="73"/>
      <c r="D53" s="73"/>
      <c r="E53" s="73"/>
      <c r="F53" s="73"/>
      <c r="G53" s="74"/>
      <c r="H53" s="75"/>
    </row>
    <row r="54" spans="1:8" ht="15.75">
      <c r="A54" s="72"/>
      <c r="B54" s="73"/>
      <c r="C54" s="73"/>
      <c r="D54" s="73"/>
      <c r="E54" s="73"/>
      <c r="F54" s="73"/>
      <c r="G54" s="74"/>
      <c r="H54" s="75"/>
    </row>
    <row r="55" spans="1:8" ht="15.75">
      <c r="A55" s="72"/>
      <c r="B55" s="79"/>
      <c r="C55" s="79"/>
      <c r="D55" s="79"/>
      <c r="E55" s="79"/>
      <c r="F55" s="79"/>
      <c r="G55" s="80"/>
      <c r="H55" s="81"/>
    </row>
    <row r="56" spans="1:8" ht="15.75">
      <c r="A56" s="72"/>
      <c r="B56" s="79"/>
      <c r="C56" s="79"/>
      <c r="D56" s="79"/>
      <c r="E56" s="79"/>
      <c r="F56" s="79"/>
      <c r="G56" s="80"/>
      <c r="H56" s="81"/>
    </row>
    <row r="57" spans="1:8" ht="15.75">
      <c r="A57" s="72"/>
      <c r="B57" s="73"/>
      <c r="C57" s="73"/>
      <c r="D57" s="73"/>
      <c r="E57" s="73"/>
      <c r="F57" s="73"/>
      <c r="G57" s="74"/>
      <c r="H57" s="75"/>
    </row>
    <row r="58" spans="1:8" ht="15.75">
      <c r="A58" s="72"/>
      <c r="B58" s="73"/>
      <c r="C58" s="73"/>
      <c r="D58" s="73"/>
      <c r="E58" s="73"/>
      <c r="F58" s="73"/>
      <c r="G58" s="74"/>
      <c r="H58" s="75"/>
    </row>
    <row r="59" spans="1:8" ht="15.75">
      <c r="A59" s="72"/>
      <c r="B59" s="79"/>
      <c r="C59" s="79"/>
      <c r="D59" s="79"/>
      <c r="E59" s="79"/>
      <c r="F59" s="79"/>
      <c r="G59" s="80"/>
      <c r="H59" s="81"/>
    </row>
    <row r="60" spans="1:8" ht="15.75">
      <c r="A60" s="72"/>
      <c r="B60" s="79"/>
      <c r="C60" s="79"/>
      <c r="D60" s="79"/>
      <c r="E60" s="79"/>
      <c r="F60" s="79"/>
      <c r="G60" s="80"/>
      <c r="H60" s="81"/>
    </row>
    <row r="61" spans="1:8" ht="15.75">
      <c r="A61" s="72"/>
      <c r="B61" s="73"/>
      <c r="C61" s="73"/>
      <c r="D61" s="73"/>
      <c r="E61" s="73"/>
      <c r="F61" s="73"/>
      <c r="G61" s="74"/>
      <c r="H61" s="75"/>
    </row>
    <row r="62" spans="1:8" ht="15.75">
      <c r="A62" s="72"/>
      <c r="B62" s="79"/>
      <c r="C62" s="79"/>
      <c r="D62" s="79"/>
      <c r="E62" s="79"/>
      <c r="F62" s="79"/>
      <c r="G62" s="80"/>
      <c r="H62" s="81"/>
    </row>
    <row r="63" spans="1:8" ht="15.75">
      <c r="A63" s="72"/>
      <c r="B63" s="79"/>
      <c r="C63" s="79"/>
      <c r="D63" s="79"/>
      <c r="E63" s="79"/>
      <c r="F63" s="79"/>
      <c r="G63" s="80"/>
      <c r="H63" s="81"/>
    </row>
    <row r="64" spans="1:8" ht="15.75">
      <c r="A64" s="72"/>
      <c r="B64" s="73"/>
      <c r="C64" s="73"/>
      <c r="D64" s="73"/>
      <c r="E64" s="73"/>
      <c r="F64" s="73"/>
      <c r="G64" s="74"/>
      <c r="H64" s="75"/>
    </row>
    <row r="65" spans="1:8" ht="15.75">
      <c r="A65" s="72"/>
      <c r="B65" s="73"/>
      <c r="C65" s="73"/>
      <c r="D65" s="73"/>
      <c r="E65" s="73"/>
      <c r="F65" s="73"/>
      <c r="G65" s="74"/>
      <c r="H65" s="75"/>
    </row>
    <row r="66" spans="1:8" ht="15.75">
      <c r="A66" s="72"/>
      <c r="B66" s="73"/>
      <c r="C66" s="73"/>
      <c r="D66" s="73"/>
      <c r="E66" s="73"/>
      <c r="F66" s="73"/>
      <c r="G66" s="74"/>
      <c r="H66" s="75"/>
    </row>
    <row r="67" spans="1:8" ht="15.75">
      <c r="A67" s="72"/>
      <c r="B67" s="73"/>
      <c r="C67" s="73"/>
      <c r="D67" s="73"/>
      <c r="E67" s="73"/>
      <c r="F67" s="73"/>
      <c r="G67" s="74"/>
      <c r="H67" s="75"/>
    </row>
    <row r="68" spans="1:8" ht="15.75">
      <c r="A68" s="72"/>
      <c r="B68" s="73"/>
      <c r="C68" s="73"/>
      <c r="D68" s="73"/>
      <c r="E68" s="73"/>
      <c r="F68" s="73"/>
      <c r="G68" s="74"/>
      <c r="H68" s="75"/>
    </row>
    <row r="69" spans="1:8" ht="15.75">
      <c r="A69" s="72"/>
      <c r="B69" s="73"/>
      <c r="C69" s="73"/>
      <c r="D69" s="73"/>
      <c r="E69" s="73"/>
      <c r="F69" s="73"/>
      <c r="G69" s="74"/>
      <c r="H69" s="75"/>
    </row>
    <row r="70" spans="1:8" ht="15.75">
      <c r="A70" s="72"/>
      <c r="B70" s="79"/>
      <c r="C70" s="79"/>
      <c r="D70" s="79"/>
      <c r="E70" s="79"/>
      <c r="F70" s="79"/>
      <c r="G70" s="80"/>
      <c r="H70" s="81"/>
    </row>
    <row r="71" spans="1:8" ht="15.75">
      <c r="A71" s="72"/>
      <c r="B71" s="73"/>
      <c r="C71" s="73"/>
      <c r="D71" s="73"/>
      <c r="E71" s="73"/>
      <c r="F71" s="73"/>
      <c r="G71" s="74"/>
      <c r="H71" s="75"/>
    </row>
    <row r="72" spans="1:8" ht="15.75">
      <c r="A72" s="72"/>
      <c r="B72" s="73"/>
      <c r="C72" s="73"/>
      <c r="D72" s="73"/>
      <c r="E72" s="73"/>
      <c r="F72" s="73"/>
      <c r="G72" s="74"/>
      <c r="H72" s="75"/>
    </row>
    <row r="73" spans="1:8" ht="15.75">
      <c r="A73" s="72"/>
      <c r="B73" s="73"/>
      <c r="C73" s="73"/>
      <c r="D73" s="73"/>
      <c r="E73" s="73"/>
      <c r="F73" s="73"/>
      <c r="G73" s="74"/>
      <c r="H73" s="75"/>
    </row>
    <row r="74" spans="1:8" ht="15.75">
      <c r="A74" s="72"/>
      <c r="B74" s="73"/>
      <c r="C74" s="73"/>
      <c r="D74" s="73"/>
      <c r="E74" s="73"/>
      <c r="F74" s="73"/>
      <c r="G74" s="74"/>
      <c r="H74" s="75"/>
    </row>
    <row r="75" spans="1:8" ht="15.75">
      <c r="A75" s="72"/>
      <c r="B75" s="73"/>
      <c r="C75" s="73"/>
      <c r="D75" s="73"/>
      <c r="E75" s="73"/>
      <c r="F75" s="73"/>
      <c r="G75" s="74"/>
      <c r="H75" s="75"/>
    </row>
    <row r="76" spans="1:8" ht="15.75">
      <c r="A76" s="72"/>
      <c r="B76" s="82"/>
      <c r="C76" s="82"/>
      <c r="D76" s="82"/>
      <c r="E76" s="82"/>
      <c r="F76" s="82"/>
      <c r="G76" s="83"/>
      <c r="H76" s="84"/>
    </row>
    <row r="77" spans="1:8" ht="15.75">
      <c r="A77" s="72"/>
      <c r="B77" s="79"/>
      <c r="C77" s="79"/>
      <c r="D77" s="79"/>
      <c r="E77" s="79"/>
      <c r="F77" s="79"/>
      <c r="G77" s="80"/>
      <c r="H77" s="81"/>
    </row>
    <row r="78" spans="1:8" ht="15.75">
      <c r="A78" s="72"/>
      <c r="B78" s="79"/>
      <c r="C78" s="79"/>
      <c r="D78" s="79"/>
      <c r="E78" s="79"/>
      <c r="F78" s="79"/>
      <c r="G78" s="80"/>
      <c r="H78" s="81"/>
    </row>
    <row r="79" spans="1:8" ht="15.75">
      <c r="A79" s="72"/>
      <c r="B79" s="73"/>
      <c r="C79" s="73"/>
      <c r="D79" s="73"/>
      <c r="E79" s="73"/>
      <c r="F79" s="73"/>
      <c r="G79" s="74"/>
      <c r="H79" s="75"/>
    </row>
    <row r="80" spans="1:8" ht="15.75">
      <c r="A80" s="72"/>
      <c r="B80" s="73"/>
      <c r="C80" s="73"/>
      <c r="D80" s="73"/>
      <c r="E80" s="73"/>
      <c r="F80" s="73"/>
      <c r="G80" s="74"/>
      <c r="H80" s="75"/>
    </row>
    <row r="81" spans="1:8" ht="15.75">
      <c r="A81" s="72"/>
      <c r="B81" s="73"/>
      <c r="C81" s="73"/>
      <c r="D81" s="73"/>
      <c r="E81" s="73"/>
      <c r="F81" s="73"/>
      <c r="G81" s="74"/>
      <c r="H81" s="75"/>
    </row>
    <row r="82" spans="1:8" ht="15.75">
      <c r="A82" s="72"/>
      <c r="B82" s="79"/>
      <c r="C82" s="79"/>
      <c r="D82" s="79"/>
      <c r="E82" s="79"/>
      <c r="F82" s="79"/>
      <c r="G82" s="80"/>
      <c r="H82" s="81"/>
    </row>
    <row r="83" spans="1:8" ht="15.75">
      <c r="A83" s="72"/>
      <c r="B83" s="79"/>
      <c r="C83" s="79"/>
      <c r="D83" s="79"/>
      <c r="E83" s="79"/>
      <c r="F83" s="79"/>
      <c r="G83" s="80"/>
      <c r="H83" s="81"/>
    </row>
    <row r="84" spans="1:8" ht="15.75">
      <c r="A84" s="72"/>
      <c r="B84" s="73"/>
      <c r="C84" s="73"/>
      <c r="D84" s="73"/>
      <c r="E84" s="73"/>
      <c r="F84" s="73"/>
      <c r="G84" s="74"/>
      <c r="H84" s="75"/>
    </row>
    <row r="85" spans="1:8" ht="15.75">
      <c r="A85" s="72"/>
      <c r="B85" s="73"/>
      <c r="C85" s="73"/>
      <c r="D85" s="73"/>
      <c r="E85" s="73"/>
      <c r="F85" s="73"/>
      <c r="G85" s="74"/>
      <c r="H85" s="75"/>
    </row>
    <row r="86" spans="1:8" ht="15.75">
      <c r="A86" s="72"/>
      <c r="B86" s="73"/>
      <c r="C86" s="73"/>
      <c r="D86" s="73"/>
      <c r="E86" s="73"/>
      <c r="F86" s="73"/>
      <c r="G86" s="74"/>
      <c r="H86" s="75"/>
    </row>
    <row r="87" spans="1:8" ht="15.75">
      <c r="A87" s="72"/>
      <c r="B87" s="79"/>
      <c r="C87" s="79"/>
      <c r="D87" s="79"/>
      <c r="E87" s="79"/>
      <c r="F87" s="79"/>
      <c r="G87" s="80"/>
      <c r="H87" s="81"/>
    </row>
    <row r="88" spans="1:8" ht="15.75">
      <c r="A88" s="72"/>
      <c r="B88" s="73"/>
      <c r="C88" s="73"/>
      <c r="D88" s="73"/>
      <c r="E88" s="73"/>
      <c r="F88" s="73"/>
      <c r="G88" s="74"/>
      <c r="H88" s="75"/>
    </row>
    <row r="89" spans="1:8" ht="15.75">
      <c r="A89" s="72"/>
      <c r="B89" s="73"/>
      <c r="C89" s="73"/>
      <c r="D89" s="73"/>
      <c r="E89" s="73"/>
      <c r="F89" s="73"/>
      <c r="G89" s="74"/>
      <c r="H89" s="75"/>
    </row>
    <row r="90" spans="1:8" ht="15.75">
      <c r="A90" s="72"/>
      <c r="B90" s="73"/>
      <c r="C90" s="73"/>
      <c r="D90" s="73"/>
      <c r="E90" s="73"/>
      <c r="F90" s="73"/>
      <c r="G90" s="74"/>
      <c r="H90" s="75"/>
    </row>
    <row r="91" spans="1:8" ht="15.75">
      <c r="A91" s="72"/>
      <c r="B91" s="73"/>
      <c r="C91" s="73"/>
      <c r="D91" s="73"/>
      <c r="E91" s="73"/>
      <c r="F91" s="73"/>
      <c r="G91" s="74"/>
      <c r="H91" s="75"/>
    </row>
    <row r="92" spans="1:8" ht="15.75">
      <c r="A92" s="72"/>
      <c r="B92" s="73"/>
      <c r="C92" s="73"/>
      <c r="D92" s="73"/>
      <c r="E92" s="73"/>
      <c r="F92" s="73"/>
      <c r="G92" s="74"/>
      <c r="H92" s="75"/>
    </row>
    <row r="93" spans="1:8" ht="15.75">
      <c r="A93" s="72"/>
      <c r="B93" s="73"/>
      <c r="C93" s="73"/>
      <c r="D93" s="73"/>
      <c r="E93" s="73"/>
      <c r="F93" s="73"/>
      <c r="G93" s="74"/>
      <c r="H93" s="75"/>
    </row>
    <row r="94" spans="1:8" ht="15.75">
      <c r="A94" s="72"/>
      <c r="B94" s="73"/>
      <c r="C94" s="73"/>
      <c r="D94" s="73"/>
      <c r="E94" s="73"/>
      <c r="F94" s="73"/>
      <c r="G94" s="74"/>
      <c r="H94" s="75"/>
    </row>
    <row r="95" spans="1:8" ht="15.75">
      <c r="A95" s="72"/>
      <c r="B95" s="73"/>
      <c r="C95" s="73"/>
      <c r="D95" s="73"/>
      <c r="E95" s="73"/>
      <c r="F95" s="73"/>
      <c r="G95" s="74"/>
      <c r="H95" s="75"/>
    </row>
    <row r="96" spans="1:8" ht="15.75">
      <c r="A96" s="72"/>
      <c r="B96" s="73"/>
      <c r="C96" s="73"/>
      <c r="D96" s="73"/>
      <c r="E96" s="73"/>
      <c r="F96" s="73"/>
      <c r="G96" s="74"/>
      <c r="H96" s="75"/>
    </row>
    <row r="97" spans="1:8" ht="15.75">
      <c r="A97" s="72"/>
      <c r="B97" s="79"/>
      <c r="C97" s="79"/>
      <c r="D97" s="79"/>
      <c r="E97" s="79"/>
      <c r="F97" s="79"/>
      <c r="G97" s="80"/>
      <c r="H97" s="81"/>
    </row>
    <row r="98" spans="1:8" ht="15.75">
      <c r="A98" s="72"/>
      <c r="B98" s="73"/>
      <c r="C98" s="73"/>
      <c r="D98" s="73"/>
      <c r="E98" s="73"/>
      <c r="F98" s="73"/>
      <c r="G98" s="74"/>
      <c r="H98" s="75"/>
    </row>
    <row r="99" spans="1:8" ht="15.75">
      <c r="A99" s="72"/>
      <c r="B99" s="73"/>
      <c r="C99" s="73"/>
      <c r="D99" s="73"/>
      <c r="E99" s="73"/>
      <c r="F99" s="73"/>
      <c r="G99" s="74"/>
      <c r="H99" s="75"/>
    </row>
    <row r="100" spans="1:8" ht="15.75">
      <c r="A100" s="72"/>
      <c r="B100" s="82"/>
      <c r="C100" s="82"/>
      <c r="D100" s="82"/>
      <c r="E100" s="82"/>
      <c r="F100" s="82"/>
      <c r="G100" s="83"/>
      <c r="H100" s="84"/>
    </row>
    <row r="101" spans="1:8" ht="15.75">
      <c r="A101" s="72"/>
      <c r="B101" s="73"/>
      <c r="C101" s="73"/>
      <c r="D101" s="73"/>
      <c r="E101" s="73"/>
      <c r="F101" s="73"/>
      <c r="G101" s="74"/>
      <c r="H101" s="75"/>
    </row>
    <row r="102" spans="1:8" ht="15.75">
      <c r="A102" s="72"/>
      <c r="B102" s="73"/>
      <c r="C102" s="73"/>
      <c r="D102" s="73"/>
      <c r="E102" s="73"/>
      <c r="F102" s="73"/>
      <c r="G102" s="74"/>
      <c r="H102" s="75"/>
    </row>
    <row r="103" spans="1:8" ht="15.75">
      <c r="A103" s="72"/>
      <c r="B103" s="73"/>
      <c r="C103" s="73"/>
      <c r="D103" s="73"/>
      <c r="E103" s="73"/>
      <c r="F103" s="73"/>
      <c r="G103" s="74"/>
      <c r="H103" s="75"/>
    </row>
    <row r="104" spans="1:8" ht="15.75">
      <c r="A104" s="72"/>
      <c r="B104" s="79"/>
      <c r="C104" s="79"/>
      <c r="D104" s="79"/>
      <c r="E104" s="79"/>
      <c r="F104" s="79"/>
      <c r="G104" s="80"/>
      <c r="H104" s="81"/>
    </row>
    <row r="105" spans="1:8" ht="15.75">
      <c r="A105" s="72"/>
      <c r="B105" s="73"/>
      <c r="C105" s="73"/>
      <c r="D105" s="73"/>
      <c r="E105" s="73"/>
      <c r="F105" s="73"/>
      <c r="G105" s="74"/>
      <c r="H105" s="75"/>
    </row>
    <row r="106" spans="1:8" ht="15.75">
      <c r="A106" s="72"/>
      <c r="B106" s="73"/>
      <c r="C106" s="73"/>
      <c r="D106" s="73"/>
      <c r="E106" s="73"/>
      <c r="F106" s="73"/>
      <c r="G106" s="74"/>
      <c r="H106" s="75"/>
    </row>
    <row r="107" spans="1:8" ht="15.75">
      <c r="A107" s="72"/>
      <c r="B107" s="73"/>
      <c r="C107" s="73"/>
      <c r="D107" s="73"/>
      <c r="E107" s="73"/>
      <c r="F107" s="73"/>
      <c r="G107" s="74"/>
      <c r="H107" s="75"/>
    </row>
    <row r="108" spans="1:8" ht="15.75">
      <c r="A108" s="72"/>
      <c r="B108" s="73"/>
      <c r="C108" s="73"/>
      <c r="D108" s="73"/>
      <c r="E108" s="73"/>
      <c r="F108" s="73"/>
      <c r="G108" s="74"/>
      <c r="H108" s="75"/>
    </row>
    <row r="109" spans="1:8" ht="15.75">
      <c r="A109" s="72"/>
      <c r="B109" s="73"/>
      <c r="C109" s="73"/>
      <c r="D109" s="73"/>
      <c r="E109" s="73"/>
      <c r="F109" s="73"/>
      <c r="G109" s="74"/>
      <c r="H109" s="75"/>
    </row>
    <row r="110" spans="1:8" ht="15.75">
      <c r="A110" s="85"/>
      <c r="B110" s="73"/>
      <c r="C110" s="73"/>
      <c r="D110" s="73"/>
      <c r="E110" s="73"/>
      <c r="F110" s="73"/>
      <c r="G110" s="74"/>
      <c r="H110" s="75"/>
    </row>
    <row r="111" spans="1:8" ht="15.75">
      <c r="A111" s="72"/>
      <c r="B111" s="73"/>
      <c r="C111" s="73"/>
      <c r="D111" s="73"/>
      <c r="E111" s="73"/>
      <c r="F111" s="73"/>
      <c r="G111" s="74"/>
      <c r="H111" s="75"/>
    </row>
    <row r="112" spans="1:8" ht="15.75">
      <c r="A112" s="72"/>
      <c r="B112" s="73"/>
      <c r="C112" s="73"/>
      <c r="D112" s="73"/>
      <c r="E112" s="73"/>
      <c r="F112" s="73"/>
      <c r="G112" s="74"/>
      <c r="H112" s="75"/>
    </row>
    <row r="113" spans="1:8" ht="15.75">
      <c r="A113" s="85"/>
      <c r="B113" s="73"/>
      <c r="C113" s="73"/>
      <c r="D113" s="73"/>
      <c r="E113" s="73"/>
      <c r="F113" s="73"/>
      <c r="G113" s="74"/>
      <c r="H113" s="75"/>
    </row>
    <row r="114" spans="1:8" ht="15.75">
      <c r="A114" s="72"/>
      <c r="B114" s="73"/>
      <c r="C114" s="73"/>
      <c r="D114" s="73"/>
      <c r="E114" s="73"/>
      <c r="F114" s="73"/>
      <c r="G114" s="74"/>
      <c r="H114" s="75"/>
    </row>
    <row r="115" spans="2:8" ht="15.75">
      <c r="B115" s="62"/>
      <c r="C115" s="62"/>
      <c r="D115" s="62"/>
      <c r="E115" s="62"/>
      <c r="F115" s="62"/>
      <c r="G115" s="77"/>
      <c r="H115" s="78"/>
    </row>
    <row r="116" spans="1:8" ht="15.75">
      <c r="A116" s="72"/>
      <c r="B116" s="73"/>
      <c r="C116" s="73"/>
      <c r="D116" s="73"/>
      <c r="E116" s="73"/>
      <c r="F116" s="73"/>
      <c r="G116" s="74"/>
      <c r="H116" s="75"/>
    </row>
    <row r="117" ht="15.75">
      <c r="A117" s="72"/>
    </row>
    <row r="118" spans="1:8" ht="15.75">
      <c r="A118" s="82"/>
      <c r="B118" s="88"/>
      <c r="C118" s="88"/>
      <c r="D118" s="88"/>
      <c r="E118" s="88"/>
      <c r="F118" s="88"/>
      <c r="G118" s="89"/>
      <c r="H118" s="90"/>
    </row>
    <row r="119" spans="1:8" ht="15.75">
      <c r="A119" s="82"/>
      <c r="B119" s="79"/>
      <c r="C119" s="79"/>
      <c r="D119" s="79"/>
      <c r="E119" s="79"/>
      <c r="F119" s="79"/>
      <c r="G119" s="80"/>
      <c r="H119" s="81"/>
    </row>
    <row r="120" spans="1:8" ht="15.75">
      <c r="A120" s="91"/>
      <c r="B120" s="73"/>
      <c r="C120" s="73"/>
      <c r="D120" s="73"/>
      <c r="E120" s="73"/>
      <c r="F120" s="73"/>
      <c r="G120" s="74"/>
      <c r="H120" s="75"/>
    </row>
    <row r="121" spans="1:8" ht="15.75">
      <c r="A121" s="82"/>
      <c r="B121" s="88"/>
      <c r="C121" s="88"/>
      <c r="D121" s="88"/>
      <c r="E121" s="88"/>
      <c r="F121" s="88"/>
      <c r="G121" s="89"/>
      <c r="H121" s="90"/>
    </row>
    <row r="122" spans="1:8" ht="15.75">
      <c r="A122" s="82"/>
      <c r="B122" s="79"/>
      <c r="C122" s="79"/>
      <c r="D122" s="79"/>
      <c r="E122" s="79"/>
      <c r="F122" s="79"/>
      <c r="G122" s="80"/>
      <c r="H122" s="81"/>
    </row>
    <row r="123" spans="1:8" ht="15.75">
      <c r="A123" s="91"/>
      <c r="B123" s="73"/>
      <c r="C123" s="73"/>
      <c r="D123" s="73"/>
      <c r="E123" s="73"/>
      <c r="F123" s="73"/>
      <c r="G123" s="74"/>
      <c r="H123" s="75"/>
    </row>
    <row r="124" spans="1:8" ht="15.75">
      <c r="A124" s="91"/>
      <c r="B124" s="73"/>
      <c r="C124" s="73"/>
      <c r="D124" s="73"/>
      <c r="E124" s="73"/>
      <c r="F124" s="73"/>
      <c r="G124" s="74"/>
      <c r="H124" s="75"/>
    </row>
    <row r="125" spans="1:8" ht="15.75">
      <c r="A125" s="91"/>
      <c r="B125" s="73"/>
      <c r="C125" s="73"/>
      <c r="D125" s="73"/>
      <c r="E125" s="73"/>
      <c r="F125" s="73"/>
      <c r="G125" s="74"/>
      <c r="H125" s="75"/>
    </row>
    <row r="126" spans="1:8" ht="15.75">
      <c r="A126" s="91"/>
      <c r="B126" s="82"/>
      <c r="C126" s="82"/>
      <c r="D126" s="82"/>
      <c r="E126" s="82"/>
      <c r="F126" s="82"/>
      <c r="G126" s="83"/>
      <c r="H126" s="84"/>
    </row>
    <row r="127" spans="1:8" ht="15.75">
      <c r="A127" s="82"/>
      <c r="B127" s="88"/>
      <c r="C127" s="88"/>
      <c r="D127" s="88"/>
      <c r="E127" s="88"/>
      <c r="F127" s="88"/>
      <c r="G127" s="89"/>
      <c r="H127" s="90"/>
    </row>
    <row r="128" spans="1:8" ht="15.75">
      <c r="A128" s="82"/>
      <c r="B128" s="79"/>
      <c r="C128" s="79"/>
      <c r="D128" s="79"/>
      <c r="E128" s="79"/>
      <c r="F128" s="79"/>
      <c r="G128" s="80"/>
      <c r="H128" s="81"/>
    </row>
    <row r="129" spans="1:8" ht="15.75">
      <c r="A129" s="85"/>
      <c r="B129" s="73"/>
      <c r="C129" s="73"/>
      <c r="D129" s="73"/>
      <c r="E129" s="73"/>
      <c r="F129" s="73"/>
      <c r="G129" s="74"/>
      <c r="H129" s="75"/>
    </row>
    <row r="130" spans="1:8" ht="15.75">
      <c r="A130" s="91"/>
      <c r="B130" s="82"/>
      <c r="C130" s="82"/>
      <c r="D130" s="82"/>
      <c r="E130" s="82"/>
      <c r="F130" s="82"/>
      <c r="G130" s="83"/>
      <c r="H130" s="84"/>
    </row>
    <row r="131" spans="1:8" ht="15.75">
      <c r="A131" s="82"/>
      <c r="B131" s="88"/>
      <c r="C131" s="88"/>
      <c r="D131" s="88"/>
      <c r="E131" s="88"/>
      <c r="F131" s="88"/>
      <c r="G131" s="89"/>
      <c r="H131" s="90"/>
    </row>
    <row r="132" spans="1:8" ht="15.75">
      <c r="A132" s="82"/>
      <c r="B132" s="79"/>
      <c r="C132" s="79"/>
      <c r="D132" s="79"/>
      <c r="E132" s="79"/>
      <c r="F132" s="79"/>
      <c r="G132" s="80"/>
      <c r="H132" s="81"/>
    </row>
    <row r="133" spans="1:8" ht="15.75">
      <c r="A133" s="72"/>
      <c r="B133" s="73"/>
      <c r="C133" s="73"/>
      <c r="D133" s="73"/>
      <c r="E133" s="73"/>
      <c r="F133" s="73"/>
      <c r="G133" s="74"/>
      <c r="H133" s="75"/>
    </row>
    <row r="134" spans="1:8" ht="15.75">
      <c r="A134" s="72"/>
      <c r="B134" s="73"/>
      <c r="C134" s="73"/>
      <c r="D134" s="73"/>
      <c r="E134" s="73"/>
      <c r="F134" s="73"/>
      <c r="G134" s="74"/>
      <c r="H134" s="75"/>
    </row>
    <row r="135" spans="1:8" ht="15.75">
      <c r="A135" s="91"/>
      <c r="B135" s="73"/>
      <c r="C135" s="73"/>
      <c r="D135" s="73"/>
      <c r="E135" s="73"/>
      <c r="F135" s="73"/>
      <c r="G135" s="74"/>
      <c r="H135" s="75"/>
    </row>
    <row r="136" spans="1:8" ht="15.75">
      <c r="A136" s="91"/>
      <c r="B136" s="82"/>
      <c r="C136" s="82"/>
      <c r="D136" s="82"/>
      <c r="E136" s="82"/>
      <c r="F136" s="82"/>
      <c r="G136" s="83"/>
      <c r="H136" s="84"/>
    </row>
    <row r="137" spans="1:8" ht="15.75">
      <c r="A137" s="91"/>
      <c r="B137" s="73"/>
      <c r="C137" s="73"/>
      <c r="D137" s="73"/>
      <c r="E137" s="73"/>
      <c r="F137" s="73"/>
      <c r="G137" s="74"/>
      <c r="H137" s="75"/>
    </row>
    <row r="138" spans="1:8" ht="15.75">
      <c r="A138" s="72"/>
      <c r="B138" s="73"/>
      <c r="C138" s="73"/>
      <c r="D138" s="73"/>
      <c r="E138" s="73"/>
      <c r="F138" s="73"/>
      <c r="G138" s="74"/>
      <c r="H138" s="75"/>
    </row>
    <row r="139" spans="1:8" ht="15.75">
      <c r="A139" s="72"/>
      <c r="B139" s="79"/>
      <c r="C139" s="79"/>
      <c r="D139" s="79"/>
      <c r="E139" s="79"/>
      <c r="F139" s="79"/>
      <c r="G139" s="80"/>
      <c r="H139" s="81"/>
    </row>
    <row r="140" spans="1:8" ht="15.75">
      <c r="A140" s="91"/>
      <c r="B140" s="73"/>
      <c r="C140" s="73"/>
      <c r="D140" s="73"/>
      <c r="E140" s="73"/>
      <c r="F140" s="73"/>
      <c r="G140" s="74"/>
      <c r="H140" s="75"/>
    </row>
    <row r="141" spans="1:8" ht="15.75">
      <c r="A141" s="91"/>
      <c r="B141" s="73"/>
      <c r="C141" s="73"/>
      <c r="D141" s="73"/>
      <c r="E141" s="73"/>
      <c r="F141" s="73"/>
      <c r="G141" s="74"/>
      <c r="H141" s="75"/>
    </row>
    <row r="142" spans="1:8" ht="15.75">
      <c r="A142" s="91"/>
      <c r="B142" s="73"/>
      <c r="C142" s="73"/>
      <c r="D142" s="73"/>
      <c r="E142" s="73"/>
      <c r="F142" s="73"/>
      <c r="G142" s="74"/>
      <c r="H142" s="75"/>
    </row>
    <row r="143" spans="1:8" ht="15.75">
      <c r="A143" s="91"/>
      <c r="B143" s="73"/>
      <c r="C143" s="73"/>
      <c r="D143" s="73"/>
      <c r="E143" s="73"/>
      <c r="F143" s="73"/>
      <c r="G143" s="74"/>
      <c r="H143" s="75"/>
    </row>
    <row r="144" spans="1:8" ht="15.75">
      <c r="A144" s="91"/>
      <c r="B144" s="73"/>
      <c r="C144" s="73"/>
      <c r="D144" s="73"/>
      <c r="E144" s="73"/>
      <c r="F144" s="73"/>
      <c r="G144" s="74"/>
      <c r="H144" s="75"/>
    </row>
    <row r="145" spans="1:8" ht="15.75">
      <c r="A145" s="91"/>
      <c r="B145" s="73"/>
      <c r="C145" s="73"/>
      <c r="D145" s="73"/>
      <c r="E145" s="73"/>
      <c r="F145" s="73"/>
      <c r="G145" s="74"/>
      <c r="H145" s="75"/>
    </row>
    <row r="146" spans="1:8" ht="15.75">
      <c r="A146" s="91"/>
      <c r="B146" s="73"/>
      <c r="C146" s="73"/>
      <c r="D146" s="73"/>
      <c r="E146" s="73"/>
      <c r="F146" s="73"/>
      <c r="G146" s="74"/>
      <c r="H146" s="75"/>
    </row>
    <row r="147" spans="1:8" ht="15.75">
      <c r="A147" s="91"/>
      <c r="B147" s="73"/>
      <c r="C147" s="73"/>
      <c r="D147" s="73"/>
      <c r="E147" s="73"/>
      <c r="F147" s="73"/>
      <c r="G147" s="74"/>
      <c r="H147" s="75"/>
    </row>
    <row r="148" spans="1:8" ht="15.75">
      <c r="A148" s="72"/>
      <c r="B148" s="73"/>
      <c r="C148" s="73"/>
      <c r="D148" s="73"/>
      <c r="E148" s="73"/>
      <c r="F148" s="73"/>
      <c r="G148" s="74"/>
      <c r="H148" s="75"/>
    </row>
    <row r="149" spans="1:8" ht="15.75">
      <c r="A149" s="72"/>
      <c r="B149" s="79"/>
      <c r="C149" s="79"/>
      <c r="D149" s="79"/>
      <c r="E149" s="79"/>
      <c r="F149" s="79"/>
      <c r="G149" s="80"/>
      <c r="H149" s="81"/>
    </row>
    <row r="150" spans="1:8" ht="15.75">
      <c r="A150" s="91"/>
      <c r="B150" s="73"/>
      <c r="C150" s="73"/>
      <c r="D150" s="73"/>
      <c r="E150" s="73"/>
      <c r="F150" s="73"/>
      <c r="G150" s="74"/>
      <c r="H150" s="75"/>
    </row>
    <row r="151" spans="1:8" ht="15.75">
      <c r="A151" s="91"/>
      <c r="B151" s="73"/>
      <c r="C151" s="73"/>
      <c r="D151" s="73"/>
      <c r="E151" s="73"/>
      <c r="F151" s="73"/>
      <c r="G151" s="74"/>
      <c r="H151" s="75"/>
    </row>
    <row r="152" spans="1:8" ht="15.75">
      <c r="A152" s="91"/>
      <c r="B152" s="73"/>
      <c r="C152" s="73"/>
      <c r="D152" s="73"/>
      <c r="E152" s="73"/>
      <c r="F152" s="73"/>
      <c r="G152" s="74"/>
      <c r="H152" s="75"/>
    </row>
    <row r="153" spans="1:8" ht="15.75">
      <c r="A153" s="91"/>
      <c r="B153" s="73"/>
      <c r="C153" s="73"/>
      <c r="D153" s="73"/>
      <c r="E153" s="73"/>
      <c r="F153" s="73"/>
      <c r="G153" s="74"/>
      <c r="H153" s="75"/>
    </row>
    <row r="154" spans="1:8" ht="15.75">
      <c r="A154" s="91"/>
      <c r="B154" s="73"/>
      <c r="C154" s="73"/>
      <c r="D154" s="73"/>
      <c r="E154" s="73"/>
      <c r="F154" s="73"/>
      <c r="G154" s="74"/>
      <c r="H154" s="75"/>
    </row>
    <row r="155" spans="1:8" ht="15.75">
      <c r="A155" s="91"/>
      <c r="B155" s="73"/>
      <c r="C155" s="73"/>
      <c r="D155" s="73"/>
      <c r="E155" s="73"/>
      <c r="F155" s="73"/>
      <c r="G155" s="74"/>
      <c r="H155" s="75"/>
    </row>
    <row r="156" spans="1:8" ht="15.75">
      <c r="A156" s="91"/>
      <c r="B156" s="73"/>
      <c r="C156" s="73"/>
      <c r="D156" s="73"/>
      <c r="E156" s="73"/>
      <c r="F156" s="73"/>
      <c r="G156" s="74"/>
      <c r="H156" s="75"/>
    </row>
    <row r="157" spans="1:8" ht="15.75">
      <c r="A157" s="91"/>
      <c r="B157" s="73"/>
      <c r="C157" s="73"/>
      <c r="D157" s="73"/>
      <c r="E157" s="73"/>
      <c r="F157" s="73"/>
      <c r="G157" s="74"/>
      <c r="H157" s="75"/>
    </row>
    <row r="158" spans="1:8" ht="15.75">
      <c r="A158" s="91"/>
      <c r="B158" s="73"/>
      <c r="C158" s="73"/>
      <c r="D158" s="73"/>
      <c r="E158" s="73"/>
      <c r="F158" s="73"/>
      <c r="G158" s="74"/>
      <c r="H158" s="75"/>
    </row>
    <row r="159" spans="1:8" ht="15.75">
      <c r="A159" s="91"/>
      <c r="B159" s="73"/>
      <c r="C159" s="73"/>
      <c r="D159" s="73"/>
      <c r="E159" s="73"/>
      <c r="F159" s="73"/>
      <c r="G159" s="74"/>
      <c r="H159" s="75"/>
    </row>
    <row r="160" spans="1:8" ht="15.75">
      <c r="A160" s="91"/>
      <c r="B160" s="73"/>
      <c r="C160" s="73"/>
      <c r="D160" s="73"/>
      <c r="E160" s="73"/>
      <c r="F160" s="73"/>
      <c r="G160" s="74"/>
      <c r="H160" s="75"/>
    </row>
    <row r="161" spans="1:8" ht="15.75">
      <c r="A161" s="91"/>
      <c r="B161" s="73"/>
      <c r="C161" s="73"/>
      <c r="D161" s="73"/>
      <c r="E161" s="73"/>
      <c r="F161" s="73"/>
      <c r="G161" s="74"/>
      <c r="H161" s="75"/>
    </row>
    <row r="163" spans="1:8" ht="15.75">
      <c r="A163" s="72"/>
      <c r="B163" s="79"/>
      <c r="C163" s="79"/>
      <c r="D163" s="79"/>
      <c r="E163" s="79"/>
      <c r="F163" s="79"/>
      <c r="G163" s="80"/>
      <c r="H163" s="81"/>
    </row>
    <row r="164" spans="1:8" ht="15.75">
      <c r="A164" s="91"/>
      <c r="B164" s="73"/>
      <c r="C164" s="73"/>
      <c r="D164" s="73"/>
      <c r="E164" s="73"/>
      <c r="F164" s="73"/>
      <c r="G164" s="74"/>
      <c r="H164" s="75"/>
    </row>
    <row r="165" spans="1:8" ht="15.75">
      <c r="A165" s="91"/>
      <c r="B165" s="82"/>
      <c r="C165" s="82"/>
      <c r="D165" s="82"/>
      <c r="E165" s="82"/>
      <c r="F165" s="82"/>
      <c r="G165" s="83"/>
      <c r="H165" s="84"/>
    </row>
    <row r="166" spans="1:8" ht="15.75">
      <c r="A166" s="91"/>
      <c r="B166" s="73"/>
      <c r="C166" s="73"/>
      <c r="D166" s="73"/>
      <c r="E166" s="73"/>
      <c r="F166" s="73"/>
      <c r="G166" s="74"/>
      <c r="H166" s="75"/>
    </row>
    <row r="167" spans="1:8" ht="15.75">
      <c r="A167" s="91"/>
      <c r="B167" s="73"/>
      <c r="C167" s="73"/>
      <c r="D167" s="73"/>
      <c r="E167" s="73"/>
      <c r="F167" s="73"/>
      <c r="G167" s="74"/>
      <c r="H167" s="75"/>
    </row>
    <row r="168" spans="1:8" ht="15.75">
      <c r="A168" s="91"/>
      <c r="B168" s="73"/>
      <c r="C168" s="73"/>
      <c r="D168" s="73"/>
      <c r="E168" s="73"/>
      <c r="F168" s="73"/>
      <c r="G168" s="74"/>
      <c r="H168" s="75"/>
    </row>
    <row r="169" spans="1:8" ht="15.75">
      <c r="A169" s="91"/>
      <c r="B169" s="73"/>
      <c r="C169" s="73"/>
      <c r="D169" s="73"/>
      <c r="E169" s="73"/>
      <c r="F169" s="73"/>
      <c r="G169" s="74"/>
      <c r="H169" s="75"/>
    </row>
    <row r="170" spans="1:8" ht="15.75">
      <c r="A170" s="91"/>
      <c r="B170" s="73"/>
      <c r="C170" s="73"/>
      <c r="D170" s="73"/>
      <c r="E170" s="73"/>
      <c r="F170" s="73"/>
      <c r="G170" s="74"/>
      <c r="H170" s="75"/>
    </row>
    <row r="171" spans="1:8" ht="15.75">
      <c r="A171" s="91"/>
      <c r="B171" s="73"/>
      <c r="C171" s="73"/>
      <c r="D171" s="73"/>
      <c r="E171" s="73"/>
      <c r="F171" s="73"/>
      <c r="G171" s="74"/>
      <c r="H171" s="75"/>
    </row>
    <row r="172" spans="1:8" ht="15.75">
      <c r="A172" s="91"/>
      <c r="B172" s="73"/>
      <c r="C172" s="73"/>
      <c r="D172" s="73"/>
      <c r="E172" s="73"/>
      <c r="F172" s="73"/>
      <c r="G172" s="74"/>
      <c r="H172" s="75"/>
    </row>
    <row r="173" spans="1:8" ht="15.75">
      <c r="A173" s="91"/>
      <c r="B173" s="73"/>
      <c r="C173" s="73"/>
      <c r="D173" s="73"/>
      <c r="E173" s="73"/>
      <c r="F173" s="73"/>
      <c r="G173" s="74"/>
      <c r="H173" s="75"/>
    </row>
    <row r="174" spans="1:8" ht="15.75">
      <c r="A174" s="91"/>
      <c r="B174" s="73"/>
      <c r="C174" s="73"/>
      <c r="D174" s="73"/>
      <c r="E174" s="73"/>
      <c r="F174" s="73"/>
      <c r="G174" s="74"/>
      <c r="H174" s="75"/>
    </row>
    <row r="175" spans="1:8" ht="15.75">
      <c r="A175" s="91"/>
      <c r="B175" s="73"/>
      <c r="C175" s="73"/>
      <c r="D175" s="73"/>
      <c r="E175" s="73"/>
      <c r="F175" s="73"/>
      <c r="G175" s="74"/>
      <c r="H175" s="75"/>
    </row>
    <row r="176" spans="1:8" ht="15.75">
      <c r="A176" s="85"/>
      <c r="B176" s="73"/>
      <c r="C176" s="73"/>
      <c r="D176" s="73"/>
      <c r="E176" s="73"/>
      <c r="F176" s="73"/>
      <c r="G176" s="74"/>
      <c r="H176" s="75"/>
    </row>
    <row r="177" spans="1:8" ht="15.75">
      <c r="A177" s="72"/>
      <c r="B177" s="79"/>
      <c r="C177" s="79"/>
      <c r="D177" s="79"/>
      <c r="E177" s="79"/>
      <c r="F177" s="79"/>
      <c r="G177" s="80"/>
      <c r="H177" s="81"/>
    </row>
    <row r="178" spans="1:8" ht="15.75">
      <c r="A178" s="72"/>
      <c r="B178" s="82"/>
      <c r="C178" s="82"/>
      <c r="D178" s="82"/>
      <c r="E178" s="82"/>
      <c r="F178" s="82"/>
      <c r="G178" s="83"/>
      <c r="H178" s="84"/>
    </row>
    <row r="179" spans="1:8" ht="15.75">
      <c r="A179" s="72"/>
      <c r="B179" s="73"/>
      <c r="C179" s="73"/>
      <c r="D179" s="73"/>
      <c r="E179" s="73"/>
      <c r="F179" s="73"/>
      <c r="G179" s="74"/>
      <c r="H179" s="75"/>
    </row>
    <row r="180" spans="1:8" ht="15.75">
      <c r="A180" s="91"/>
      <c r="B180" s="73"/>
      <c r="C180" s="73"/>
      <c r="D180" s="73"/>
      <c r="E180" s="73"/>
      <c r="F180" s="73"/>
      <c r="G180" s="74"/>
      <c r="H180" s="75"/>
    </row>
    <row r="181" spans="1:8" ht="15.75">
      <c r="A181" s="91"/>
      <c r="B181" s="73"/>
      <c r="C181" s="73"/>
      <c r="D181" s="73"/>
      <c r="E181" s="73"/>
      <c r="F181" s="73"/>
      <c r="G181" s="74"/>
      <c r="H181" s="75"/>
    </row>
    <row r="182" spans="1:8" ht="15.75">
      <c r="A182" s="91"/>
      <c r="B182" s="62"/>
      <c r="C182" s="62"/>
      <c r="D182" s="62"/>
      <c r="E182" s="62"/>
      <c r="F182" s="62"/>
      <c r="G182" s="77"/>
      <c r="H182" s="78"/>
    </row>
    <row r="183" spans="1:8" ht="15.75">
      <c r="A183" s="91"/>
      <c r="B183" s="73"/>
      <c r="C183" s="73"/>
      <c r="D183" s="73"/>
      <c r="E183" s="73"/>
      <c r="F183" s="73"/>
      <c r="G183" s="74"/>
      <c r="H183" s="75"/>
    </row>
    <row r="184" spans="1:8" ht="15.75">
      <c r="A184" s="91"/>
      <c r="B184" s="73"/>
      <c r="C184" s="73"/>
      <c r="D184" s="73"/>
      <c r="E184" s="73"/>
      <c r="F184" s="73"/>
      <c r="G184" s="74"/>
      <c r="H184" s="75"/>
    </row>
    <row r="185" spans="1:8" ht="15.75">
      <c r="A185" s="91"/>
      <c r="B185" s="73"/>
      <c r="C185" s="73"/>
      <c r="D185" s="73"/>
      <c r="E185" s="73"/>
      <c r="F185" s="73"/>
      <c r="G185" s="74"/>
      <c r="H185" s="75"/>
    </row>
    <row r="186" spans="1:8" ht="15.75">
      <c r="A186" s="72"/>
      <c r="B186" s="73"/>
      <c r="C186" s="73"/>
      <c r="D186" s="73"/>
      <c r="E186" s="73"/>
      <c r="F186" s="73"/>
      <c r="G186" s="74"/>
      <c r="H186" s="75"/>
    </row>
    <row r="187" spans="1:8" ht="15.75">
      <c r="A187" s="72"/>
      <c r="B187" s="73"/>
      <c r="C187" s="73"/>
      <c r="D187" s="73"/>
      <c r="E187" s="73"/>
      <c r="F187" s="73"/>
      <c r="G187" s="74"/>
      <c r="H187" s="75"/>
    </row>
    <row r="188" spans="2:8" ht="15.75">
      <c r="B188" s="62"/>
      <c r="C188" s="62"/>
      <c r="D188" s="62"/>
      <c r="E188" s="62"/>
      <c r="F188" s="62"/>
      <c r="G188" s="77"/>
      <c r="H188" s="78"/>
    </row>
    <row r="189" spans="1:8" ht="15.75">
      <c r="A189" s="91"/>
      <c r="B189" s="73"/>
      <c r="C189" s="73"/>
      <c r="D189" s="73"/>
      <c r="E189" s="73"/>
      <c r="F189" s="73"/>
      <c r="G189" s="74"/>
      <c r="H189" s="75"/>
    </row>
    <row r="195" spans="1:8" ht="15.75">
      <c r="A195" s="48" t="s">
        <v>22</v>
      </c>
      <c r="G195" s="48"/>
      <c r="H195" s="48"/>
    </row>
    <row r="198" spans="1:8" ht="15.75">
      <c r="A198" s="91"/>
      <c r="G198" s="48"/>
      <c r="H198" s="48"/>
    </row>
  </sheetData>
  <sheetProtection/>
  <mergeCells count="10">
    <mergeCell ref="A4:H4"/>
    <mergeCell ref="A2:H2"/>
    <mergeCell ref="A3:H3"/>
    <mergeCell ref="H6:H7"/>
    <mergeCell ref="A6:A7"/>
    <mergeCell ref="B6:B7"/>
    <mergeCell ref="C6:C7"/>
    <mergeCell ref="D6:E6"/>
    <mergeCell ref="F6:F7"/>
    <mergeCell ref="G6:G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1">
      <selection activeCell="B4" sqref="B4:L4"/>
    </sheetView>
  </sheetViews>
  <sheetFormatPr defaultColWidth="8.7109375" defaultRowHeight="15"/>
  <cols>
    <col min="1" max="1" width="10.140625" style="92" bestFit="1" customWidth="1"/>
    <col min="2" max="2" width="23.28125" style="92" customWidth="1"/>
    <col min="3" max="3" width="32.421875" style="92" customWidth="1"/>
    <col min="4" max="4" width="10.8515625" style="92" customWidth="1"/>
    <col min="5" max="5" width="11.421875" style="92" customWidth="1"/>
    <col min="6" max="6" width="14.140625" style="92" customWidth="1"/>
    <col min="7" max="7" width="0" style="92" hidden="1" customWidth="1"/>
    <col min="8" max="8" width="10.57421875" style="92" hidden="1" customWidth="1"/>
    <col min="9" max="9" width="11.140625" style="92" hidden="1" customWidth="1"/>
    <col min="10" max="10" width="0" style="92" hidden="1" customWidth="1"/>
    <col min="11" max="11" width="10.28125" style="92" hidden="1" customWidth="1"/>
    <col min="12" max="12" width="12.7109375" style="92" hidden="1" customWidth="1"/>
    <col min="13" max="13" width="10.140625" style="92" bestFit="1" customWidth="1"/>
    <col min="14" max="16" width="8.7109375" style="92" customWidth="1"/>
    <col min="17" max="17" width="31.140625" style="92" customWidth="1"/>
    <col min="18" max="16384" width="8.7109375" style="92" customWidth="1"/>
  </cols>
  <sheetData>
    <row r="1" spans="2:13" s="93" customFormat="1" ht="15.75">
      <c r="B1" s="94"/>
      <c r="C1" s="95"/>
      <c r="D1" s="96"/>
      <c r="E1" s="96"/>
      <c r="F1" s="96"/>
      <c r="G1" s="97"/>
      <c r="H1" s="97"/>
      <c r="I1" s="222"/>
      <c r="J1" s="222"/>
      <c r="K1" s="98"/>
      <c r="L1" s="99"/>
      <c r="M1" s="100"/>
    </row>
    <row r="2" spans="2:12" s="93" customFormat="1" ht="1.5" customHeight="1">
      <c r="B2" s="94"/>
      <c r="C2" s="101"/>
      <c r="D2" s="102"/>
      <c r="E2" s="102"/>
      <c r="F2" s="102"/>
      <c r="G2" s="102"/>
      <c r="H2" s="102"/>
      <c r="I2" s="103" t="s">
        <v>23</v>
      </c>
      <c r="J2" s="104"/>
      <c r="K2" s="104"/>
      <c r="L2" s="104"/>
    </row>
    <row r="3" spans="2:15" s="105" customFormat="1" ht="15">
      <c r="B3" s="223" t="s">
        <v>113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106"/>
      <c r="N3" s="107"/>
      <c r="O3" s="107"/>
    </row>
    <row r="4" spans="2:14" ht="15">
      <c r="B4" s="226" t="s">
        <v>24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108"/>
      <c r="N4" s="108"/>
    </row>
    <row r="5" spans="2:14" ht="15">
      <c r="B5" s="226" t="s">
        <v>10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108"/>
      <c r="N5" s="108"/>
    </row>
    <row r="6" spans="7:14" ht="10.5" customHeight="1">
      <c r="G6" s="109"/>
      <c r="I6" s="109"/>
      <c r="J6" s="109"/>
      <c r="L6" s="109" t="s">
        <v>25</v>
      </c>
      <c r="M6" s="109"/>
      <c r="N6" s="109"/>
    </row>
    <row r="7" spans="1:14" ht="0.75" customHeight="1">
      <c r="A7" s="229" t="s">
        <v>0</v>
      </c>
      <c r="B7" s="230" t="s">
        <v>26</v>
      </c>
      <c r="C7" s="230" t="s">
        <v>27</v>
      </c>
      <c r="D7" s="230" t="s">
        <v>28</v>
      </c>
      <c r="E7" s="230" t="s">
        <v>29</v>
      </c>
      <c r="F7" s="230" t="s">
        <v>30</v>
      </c>
      <c r="G7" s="228" t="s">
        <v>31</v>
      </c>
      <c r="H7" s="228"/>
      <c r="I7" s="228"/>
      <c r="J7" s="227" t="s">
        <v>32</v>
      </c>
      <c r="K7" s="228"/>
      <c r="L7" s="228"/>
      <c r="M7" s="110"/>
      <c r="N7" s="110"/>
    </row>
    <row r="8" spans="1:14" ht="39" customHeight="1">
      <c r="A8" s="229"/>
      <c r="B8" s="230"/>
      <c r="C8" s="230"/>
      <c r="D8" s="230"/>
      <c r="E8" s="230"/>
      <c r="F8" s="230"/>
      <c r="G8" s="111" t="s">
        <v>33</v>
      </c>
      <c r="H8" s="111" t="s">
        <v>34</v>
      </c>
      <c r="I8" s="111" t="s">
        <v>35</v>
      </c>
      <c r="J8" s="112" t="s">
        <v>33</v>
      </c>
      <c r="K8" s="113" t="s">
        <v>34</v>
      </c>
      <c r="L8" s="113" t="s">
        <v>35</v>
      </c>
      <c r="M8" s="114"/>
      <c r="N8" s="114"/>
    </row>
    <row r="9" spans="1:14" s="121" customFormat="1" ht="9.75" customHeight="1">
      <c r="A9" s="115">
        <v>1</v>
      </c>
      <c r="B9" s="116">
        <v>2</v>
      </c>
      <c r="C9" s="116">
        <v>3</v>
      </c>
      <c r="D9" s="116">
        <v>4</v>
      </c>
      <c r="E9" s="116">
        <v>5</v>
      </c>
      <c r="F9" s="116">
        <v>6</v>
      </c>
      <c r="G9" s="116">
        <v>5</v>
      </c>
      <c r="H9" s="117">
        <v>6</v>
      </c>
      <c r="I9" s="117">
        <v>7</v>
      </c>
      <c r="J9" s="118">
        <v>8</v>
      </c>
      <c r="K9" s="119">
        <v>9</v>
      </c>
      <c r="L9" s="119">
        <v>10</v>
      </c>
      <c r="M9" s="120"/>
      <c r="N9" s="120"/>
    </row>
    <row r="10" spans="1:18" ht="30.75" customHeight="1">
      <c r="A10" s="122">
        <v>1315031</v>
      </c>
      <c r="B10" s="123" t="s">
        <v>52</v>
      </c>
      <c r="C10" s="124"/>
      <c r="D10" s="111"/>
      <c r="E10" s="125"/>
      <c r="F10" s="126"/>
      <c r="G10" s="123"/>
      <c r="H10" s="123"/>
      <c r="I10" s="127"/>
      <c r="L10" s="128"/>
      <c r="N10" s="129"/>
      <c r="O10" s="130"/>
      <c r="P10" s="131"/>
      <c r="Q10" s="132"/>
      <c r="R10" s="133"/>
    </row>
    <row r="11" spans="1:18" ht="29.25" customHeight="1">
      <c r="A11" s="122"/>
      <c r="B11" s="135" t="s">
        <v>53</v>
      </c>
      <c r="C11" s="164" t="s">
        <v>77</v>
      </c>
      <c r="D11" s="113">
        <v>1</v>
      </c>
      <c r="E11" s="165">
        <v>300</v>
      </c>
      <c r="F11" s="166">
        <f>D11*E11</f>
        <v>300</v>
      </c>
      <c r="G11" s="162"/>
      <c r="H11" s="162"/>
      <c r="I11" s="163"/>
      <c r="L11" s="128"/>
      <c r="N11" s="129"/>
      <c r="O11" s="130"/>
      <c r="P11" s="131"/>
      <c r="Q11" s="132"/>
      <c r="R11" s="133"/>
    </row>
    <row r="12" spans="1:18" ht="30.75" customHeight="1">
      <c r="A12" s="122"/>
      <c r="B12" s="135" t="s">
        <v>54</v>
      </c>
      <c r="C12" s="135" t="s">
        <v>124</v>
      </c>
      <c r="D12" s="113">
        <v>1</v>
      </c>
      <c r="E12" s="165">
        <v>6.1</v>
      </c>
      <c r="F12" s="166">
        <f>D12*E12</f>
        <v>6.1</v>
      </c>
      <c r="G12" s="162"/>
      <c r="H12" s="162"/>
      <c r="I12" s="163"/>
      <c r="L12" s="128"/>
      <c r="N12" s="129"/>
      <c r="O12" s="130"/>
      <c r="P12" s="131"/>
      <c r="Q12" s="132"/>
      <c r="R12" s="133"/>
    </row>
    <row r="13" spans="1:18" ht="15" customHeight="1">
      <c r="A13" s="122"/>
      <c r="B13" s="135" t="s">
        <v>55</v>
      </c>
      <c r="C13" s="164" t="s">
        <v>56</v>
      </c>
      <c r="D13" s="113">
        <v>1</v>
      </c>
      <c r="E13" s="165">
        <v>8</v>
      </c>
      <c r="F13" s="166">
        <f>D13*E13</f>
        <v>8</v>
      </c>
      <c r="G13" s="162"/>
      <c r="H13" s="162"/>
      <c r="I13" s="163"/>
      <c r="L13" s="128"/>
      <c r="N13" s="129"/>
      <c r="O13" s="130"/>
      <c r="P13" s="131"/>
      <c r="Q13" s="132"/>
      <c r="R13" s="133"/>
    </row>
    <row r="14" spans="1:18" ht="16.5" customHeight="1">
      <c r="A14" s="122"/>
      <c r="B14" s="135" t="s">
        <v>57</v>
      </c>
      <c r="C14" s="164" t="s">
        <v>58</v>
      </c>
      <c r="D14" s="113">
        <v>1</v>
      </c>
      <c r="E14" s="165">
        <v>13</v>
      </c>
      <c r="F14" s="166">
        <f aca="true" t="shared" si="0" ref="F14:F27">D14*E14</f>
        <v>13</v>
      </c>
      <c r="G14" s="162"/>
      <c r="H14" s="162"/>
      <c r="I14" s="163"/>
      <c r="L14" s="128"/>
      <c r="N14" s="129"/>
      <c r="O14" s="130"/>
      <c r="P14" s="131"/>
      <c r="Q14" s="132"/>
      <c r="R14" s="133"/>
    </row>
    <row r="15" spans="1:18" ht="12.75" customHeight="1">
      <c r="A15" s="122"/>
      <c r="B15" s="135" t="s">
        <v>59</v>
      </c>
      <c r="C15" s="164" t="s">
        <v>60</v>
      </c>
      <c r="D15" s="113">
        <v>1</v>
      </c>
      <c r="E15" s="165">
        <v>24</v>
      </c>
      <c r="F15" s="166">
        <f t="shared" si="0"/>
        <v>24</v>
      </c>
      <c r="G15" s="162"/>
      <c r="H15" s="162"/>
      <c r="I15" s="163"/>
      <c r="L15" s="128"/>
      <c r="N15" s="129"/>
      <c r="O15" s="130"/>
      <c r="P15" s="131"/>
      <c r="Q15" s="132"/>
      <c r="R15" s="133"/>
    </row>
    <row r="16" spans="1:18" ht="14.25" customHeight="1">
      <c r="A16" s="122"/>
      <c r="B16" s="135" t="s">
        <v>61</v>
      </c>
      <c r="C16" s="164" t="s">
        <v>62</v>
      </c>
      <c r="D16" s="113">
        <v>1</v>
      </c>
      <c r="E16" s="165">
        <v>28</v>
      </c>
      <c r="F16" s="166">
        <f t="shared" si="0"/>
        <v>28</v>
      </c>
      <c r="G16" s="162"/>
      <c r="H16" s="162"/>
      <c r="I16" s="163"/>
      <c r="L16" s="128"/>
      <c r="N16" s="129"/>
      <c r="O16" s="130"/>
      <c r="P16" s="131"/>
      <c r="Q16" s="132"/>
      <c r="R16" s="133"/>
    </row>
    <row r="17" spans="1:18" ht="31.5" customHeight="1">
      <c r="A17" s="122"/>
      <c r="B17" s="135" t="s">
        <v>63</v>
      </c>
      <c r="C17" s="164" t="s">
        <v>64</v>
      </c>
      <c r="D17" s="113">
        <v>1</v>
      </c>
      <c r="E17" s="165">
        <v>124</v>
      </c>
      <c r="F17" s="166">
        <f t="shared" si="0"/>
        <v>124</v>
      </c>
      <c r="G17" s="162"/>
      <c r="H17" s="162"/>
      <c r="I17" s="163"/>
      <c r="L17" s="128"/>
      <c r="N17" s="129"/>
      <c r="O17" s="130"/>
      <c r="P17" s="131"/>
      <c r="Q17" s="132"/>
      <c r="R17" s="133"/>
    </row>
    <row r="18" spans="1:18" ht="28.5" customHeight="1">
      <c r="A18" s="122"/>
      <c r="B18" s="135" t="s">
        <v>65</v>
      </c>
      <c r="C18" s="164" t="s">
        <v>66</v>
      </c>
      <c r="D18" s="113">
        <v>4</v>
      </c>
      <c r="E18" s="165">
        <v>20</v>
      </c>
      <c r="F18" s="166">
        <f t="shared" si="0"/>
        <v>80</v>
      </c>
      <c r="G18" s="162"/>
      <c r="H18" s="162"/>
      <c r="I18" s="163"/>
      <c r="L18" s="128"/>
      <c r="N18" s="129"/>
      <c r="O18" s="130"/>
      <c r="P18" s="131"/>
      <c r="Q18" s="132"/>
      <c r="R18" s="133"/>
    </row>
    <row r="19" spans="1:18" ht="14.25" customHeight="1">
      <c r="A19" s="122"/>
      <c r="B19" s="135" t="s">
        <v>67</v>
      </c>
      <c r="C19" s="164" t="s">
        <v>132</v>
      </c>
      <c r="D19" s="113">
        <v>1</v>
      </c>
      <c r="E19" s="165">
        <v>50</v>
      </c>
      <c r="F19" s="166">
        <f t="shared" si="0"/>
        <v>50</v>
      </c>
      <c r="G19" s="162"/>
      <c r="H19" s="162"/>
      <c r="I19" s="163"/>
      <c r="L19" s="128"/>
      <c r="N19" s="129"/>
      <c r="O19" s="130"/>
      <c r="P19" s="131"/>
      <c r="Q19" s="132"/>
      <c r="R19" s="133"/>
    </row>
    <row r="20" spans="1:18" ht="14.25" customHeight="1">
      <c r="A20" s="122"/>
      <c r="B20" s="135"/>
      <c r="C20" s="164" t="s">
        <v>125</v>
      </c>
      <c r="D20" s="113">
        <v>3</v>
      </c>
      <c r="E20" s="165">
        <v>7</v>
      </c>
      <c r="F20" s="166">
        <f t="shared" si="0"/>
        <v>21</v>
      </c>
      <c r="G20" s="162"/>
      <c r="H20" s="162"/>
      <c r="I20" s="163"/>
      <c r="L20" s="128"/>
      <c r="N20" s="129"/>
      <c r="O20" s="130"/>
      <c r="P20" s="131"/>
      <c r="Q20" s="132"/>
      <c r="R20" s="133"/>
    </row>
    <row r="21" spans="1:18" ht="14.25" customHeight="1">
      <c r="A21" s="122"/>
      <c r="B21" s="135"/>
      <c r="C21" s="164" t="s">
        <v>126</v>
      </c>
      <c r="D21" s="113">
        <v>1</v>
      </c>
      <c r="E21" s="165">
        <v>15</v>
      </c>
      <c r="F21" s="166">
        <f t="shared" si="0"/>
        <v>15</v>
      </c>
      <c r="G21" s="162"/>
      <c r="H21" s="162"/>
      <c r="I21" s="163"/>
      <c r="L21" s="128"/>
      <c r="N21" s="129"/>
      <c r="O21" s="130"/>
      <c r="P21" s="131"/>
      <c r="Q21" s="132"/>
      <c r="R21" s="133"/>
    </row>
    <row r="22" spans="1:18" ht="14.25" customHeight="1">
      <c r="A22" s="122"/>
      <c r="B22" s="135" t="s">
        <v>68</v>
      </c>
      <c r="C22" s="164" t="s">
        <v>84</v>
      </c>
      <c r="D22" s="113">
        <v>13</v>
      </c>
      <c r="E22" s="165">
        <v>7</v>
      </c>
      <c r="F22" s="166">
        <f t="shared" si="0"/>
        <v>91</v>
      </c>
      <c r="G22" s="162"/>
      <c r="H22" s="162"/>
      <c r="I22" s="163"/>
      <c r="L22" s="128"/>
      <c r="N22" s="129"/>
      <c r="O22" s="130"/>
      <c r="P22" s="131"/>
      <c r="Q22" s="132"/>
      <c r="R22" s="133"/>
    </row>
    <row r="23" spans="1:18" ht="14.25" customHeight="1">
      <c r="A23" s="122"/>
      <c r="B23" s="135"/>
      <c r="C23" s="164" t="s">
        <v>69</v>
      </c>
      <c r="D23" s="113">
        <v>12</v>
      </c>
      <c r="E23" s="165">
        <v>6.3</v>
      </c>
      <c r="F23" s="166">
        <f t="shared" si="0"/>
        <v>75.6</v>
      </c>
      <c r="G23" s="162"/>
      <c r="H23" s="162"/>
      <c r="I23" s="163"/>
      <c r="L23" s="128"/>
      <c r="N23" s="129"/>
      <c r="O23" s="130"/>
      <c r="P23" s="131"/>
      <c r="Q23" s="132"/>
      <c r="R23" s="133"/>
    </row>
    <row r="24" spans="1:18" ht="14.25" customHeight="1">
      <c r="A24" s="122"/>
      <c r="B24" s="135"/>
      <c r="C24" s="164" t="s">
        <v>70</v>
      </c>
      <c r="D24" s="113">
        <v>8</v>
      </c>
      <c r="E24" s="165">
        <v>6.6</v>
      </c>
      <c r="F24" s="166">
        <f t="shared" si="0"/>
        <v>52.8</v>
      </c>
      <c r="G24" s="162"/>
      <c r="H24" s="162"/>
      <c r="I24" s="163"/>
      <c r="L24" s="128"/>
      <c r="N24" s="129"/>
      <c r="O24" s="130"/>
      <c r="P24" s="131"/>
      <c r="Q24" s="132"/>
      <c r="R24" s="133"/>
    </row>
    <row r="25" spans="1:18" ht="14.25" customHeight="1">
      <c r="A25" s="122"/>
      <c r="B25" s="135"/>
      <c r="C25" s="164" t="s">
        <v>127</v>
      </c>
      <c r="D25" s="113">
        <v>5</v>
      </c>
      <c r="E25" s="165">
        <v>9</v>
      </c>
      <c r="F25" s="166">
        <f t="shared" si="0"/>
        <v>45</v>
      </c>
      <c r="G25" s="162"/>
      <c r="H25" s="162"/>
      <c r="I25" s="163"/>
      <c r="L25" s="128"/>
      <c r="N25" s="129"/>
      <c r="O25" s="130"/>
      <c r="P25" s="131"/>
      <c r="Q25" s="132"/>
      <c r="R25" s="133"/>
    </row>
    <row r="26" spans="1:18" ht="14.25" customHeight="1">
      <c r="A26" s="122"/>
      <c r="B26" s="135"/>
      <c r="C26" s="164" t="s">
        <v>128</v>
      </c>
      <c r="D26" s="113">
        <v>2</v>
      </c>
      <c r="E26" s="165">
        <v>22</v>
      </c>
      <c r="F26" s="166">
        <f t="shared" si="0"/>
        <v>44</v>
      </c>
      <c r="G26" s="162"/>
      <c r="H26" s="162"/>
      <c r="I26" s="163"/>
      <c r="L26" s="128"/>
      <c r="N26" s="129"/>
      <c r="O26" s="130"/>
      <c r="P26" s="131"/>
      <c r="Q26" s="132"/>
      <c r="R26" s="133"/>
    </row>
    <row r="27" spans="1:18" ht="14.25" customHeight="1">
      <c r="A27" s="122"/>
      <c r="B27" s="135" t="s">
        <v>71</v>
      </c>
      <c r="C27" s="164" t="s">
        <v>72</v>
      </c>
      <c r="D27" s="113">
        <v>5</v>
      </c>
      <c r="E27" s="165">
        <v>37.5</v>
      </c>
      <c r="F27" s="166">
        <f t="shared" si="0"/>
        <v>187.5</v>
      </c>
      <c r="G27" s="162"/>
      <c r="H27" s="162"/>
      <c r="I27" s="163"/>
      <c r="L27" s="128"/>
      <c r="N27" s="129"/>
      <c r="O27" s="130"/>
      <c r="P27" s="131"/>
      <c r="Q27" s="132"/>
      <c r="R27" s="133"/>
    </row>
    <row r="28" spans="1:18" ht="17.25" customHeight="1">
      <c r="A28" s="122">
        <v>1315031</v>
      </c>
      <c r="B28" s="134" t="s">
        <v>36</v>
      </c>
      <c r="C28" s="135"/>
      <c r="D28" s="135"/>
      <c r="E28" s="135"/>
      <c r="F28" s="136">
        <f>F11+F12+F13+F14+F15+F16+F17+F18+F19+F20+F21+F22+F23+F24+F26+F27+F25</f>
        <v>1165</v>
      </c>
      <c r="G28" s="137"/>
      <c r="H28" s="137"/>
      <c r="I28" s="138"/>
      <c r="L28" s="128"/>
      <c r="M28" s="139"/>
      <c r="N28" s="129"/>
      <c r="O28" s="130"/>
      <c r="P28" s="131"/>
      <c r="Q28" s="132"/>
      <c r="R28" s="133"/>
    </row>
    <row r="29" spans="1:18" ht="74.25" customHeight="1">
      <c r="A29" s="122">
        <v>1315063</v>
      </c>
      <c r="B29" s="140" t="s">
        <v>37</v>
      </c>
      <c r="C29" s="160" t="s">
        <v>129</v>
      </c>
      <c r="D29" s="113">
        <v>1</v>
      </c>
      <c r="E29" s="165">
        <v>60</v>
      </c>
      <c r="F29" s="166">
        <f>E29</f>
        <v>60</v>
      </c>
      <c r="G29" s="137"/>
      <c r="H29" s="137"/>
      <c r="I29" s="138"/>
      <c r="L29" s="128"/>
      <c r="N29" s="129"/>
      <c r="O29" s="130"/>
      <c r="P29" s="131"/>
      <c r="Q29" s="132"/>
      <c r="R29" s="133"/>
    </row>
    <row r="30" spans="1:18" ht="24" customHeight="1">
      <c r="A30" s="122">
        <v>1315063</v>
      </c>
      <c r="B30" s="134" t="s">
        <v>36</v>
      </c>
      <c r="C30" s="140"/>
      <c r="D30" s="111"/>
      <c r="E30" s="125"/>
      <c r="F30" s="126">
        <f>F29</f>
        <v>60</v>
      </c>
      <c r="G30" s="137"/>
      <c r="H30" s="137"/>
      <c r="I30" s="138"/>
      <c r="L30" s="128"/>
      <c r="M30" s="139"/>
      <c r="N30" s="129"/>
      <c r="O30" s="130"/>
      <c r="P30" s="131"/>
      <c r="Q30" s="132"/>
      <c r="R30" s="133"/>
    </row>
    <row r="31" spans="1:18" ht="35.25" customHeight="1">
      <c r="A31" s="122">
        <v>1315033</v>
      </c>
      <c r="B31" s="141" t="s">
        <v>73</v>
      </c>
      <c r="C31" s="160" t="s">
        <v>74</v>
      </c>
      <c r="D31" s="111">
        <v>1</v>
      </c>
      <c r="E31" s="125">
        <v>650</v>
      </c>
      <c r="F31" s="166">
        <f>D31*E31</f>
        <v>650</v>
      </c>
      <c r="G31" s="137"/>
      <c r="H31" s="137"/>
      <c r="I31" s="138"/>
      <c r="L31" s="128"/>
      <c r="M31" s="139"/>
      <c r="N31" s="129"/>
      <c r="O31" s="130"/>
      <c r="P31" s="131"/>
      <c r="Q31" s="132"/>
      <c r="R31" s="133"/>
    </row>
    <row r="32" spans="1:18" ht="22.5" customHeight="1">
      <c r="A32" s="122">
        <v>1315033</v>
      </c>
      <c r="B32" s="134" t="s">
        <v>36</v>
      </c>
      <c r="C32" s="140"/>
      <c r="D32" s="111"/>
      <c r="E32" s="125"/>
      <c r="F32" s="126">
        <f>F31</f>
        <v>650</v>
      </c>
      <c r="G32" s="137"/>
      <c r="H32" s="137"/>
      <c r="I32" s="138"/>
      <c r="L32" s="128"/>
      <c r="M32" s="139"/>
      <c r="N32" s="129"/>
      <c r="O32" s="130"/>
      <c r="P32" s="131"/>
      <c r="Q32" s="132"/>
      <c r="R32" s="133"/>
    </row>
    <row r="33" spans="1:18" ht="30" customHeight="1">
      <c r="A33" s="122">
        <v>1315041</v>
      </c>
      <c r="B33" s="140" t="s">
        <v>46</v>
      </c>
      <c r="C33" s="140"/>
      <c r="D33" s="111"/>
      <c r="E33" s="125"/>
      <c r="F33" s="126"/>
      <c r="G33" s="137"/>
      <c r="H33" s="137"/>
      <c r="I33" s="138"/>
      <c r="L33" s="128"/>
      <c r="M33" s="139"/>
      <c r="N33" s="129"/>
      <c r="O33" s="130"/>
      <c r="P33" s="131"/>
      <c r="Q33" s="132"/>
      <c r="R33" s="133"/>
    </row>
    <row r="34" spans="1:18" ht="48" customHeight="1">
      <c r="A34" s="122"/>
      <c r="B34" s="160" t="s">
        <v>47</v>
      </c>
      <c r="C34" s="160" t="s">
        <v>130</v>
      </c>
      <c r="D34" s="113">
        <v>1</v>
      </c>
      <c r="E34" s="165">
        <v>70</v>
      </c>
      <c r="F34" s="166">
        <f>D34*E34</f>
        <v>70</v>
      </c>
      <c r="G34" s="137"/>
      <c r="H34" s="137"/>
      <c r="I34" s="138"/>
      <c r="L34" s="128"/>
      <c r="M34" s="139"/>
      <c r="N34" s="129"/>
      <c r="O34" s="130"/>
      <c r="P34" s="131"/>
      <c r="Q34" s="132"/>
      <c r="R34" s="133"/>
    </row>
    <row r="35" spans="1:18" ht="19.5" customHeight="1">
      <c r="A35" s="122">
        <v>1315041</v>
      </c>
      <c r="B35" s="134" t="s">
        <v>36</v>
      </c>
      <c r="C35" s="140"/>
      <c r="D35" s="111"/>
      <c r="E35" s="125"/>
      <c r="F35" s="126">
        <f>F34</f>
        <v>70</v>
      </c>
      <c r="G35" s="137"/>
      <c r="H35" s="137"/>
      <c r="I35" s="138"/>
      <c r="L35" s="128"/>
      <c r="M35" s="139"/>
      <c r="N35" s="129"/>
      <c r="O35" s="130"/>
      <c r="P35" s="131"/>
      <c r="Q35" s="132"/>
      <c r="R35" s="133"/>
    </row>
    <row r="36" spans="1:18" ht="18" customHeight="1">
      <c r="A36" s="122"/>
      <c r="B36" s="142" t="s">
        <v>38</v>
      </c>
      <c r="C36" s="135"/>
      <c r="D36" s="135"/>
      <c r="E36" s="135"/>
      <c r="F36" s="126">
        <f>F28+F30+F32+F35</f>
        <v>1945</v>
      </c>
      <c r="G36" s="137"/>
      <c r="H36" s="137"/>
      <c r="I36" s="138"/>
      <c r="L36" s="128"/>
      <c r="N36" s="129"/>
      <c r="O36" s="130"/>
      <c r="P36" s="131"/>
      <c r="Q36" s="132"/>
      <c r="R36" s="133"/>
    </row>
    <row r="37" spans="1:18" ht="30.75" customHeight="1">
      <c r="A37" s="143"/>
      <c r="B37" s="144"/>
      <c r="C37" s="137"/>
      <c r="D37" s="137"/>
      <c r="E37" s="137"/>
      <c r="F37" s="138"/>
      <c r="G37" s="137"/>
      <c r="H37" s="137"/>
      <c r="I37" s="138"/>
      <c r="L37" s="128"/>
      <c r="N37" s="129"/>
      <c r="O37" s="130"/>
      <c r="P37" s="131"/>
      <c r="Q37" s="132"/>
      <c r="R37" s="133"/>
    </row>
    <row r="38" spans="1:18" ht="17.25" customHeight="1">
      <c r="A38" s="143"/>
      <c r="B38" s="231" t="s">
        <v>75</v>
      </c>
      <c r="C38" s="231"/>
      <c r="D38" s="231"/>
      <c r="E38" s="231"/>
      <c r="F38" s="231"/>
      <c r="G38" s="137"/>
      <c r="H38" s="137"/>
      <c r="I38" s="138"/>
      <c r="L38" s="128"/>
      <c r="N38" s="129"/>
      <c r="O38" s="130"/>
      <c r="P38" s="131"/>
      <c r="Q38" s="132"/>
      <c r="R38" s="133"/>
    </row>
    <row r="39" spans="1:18" ht="12.75" customHeight="1">
      <c r="A39" s="143"/>
      <c r="B39" s="145"/>
      <c r="C39" s="145"/>
      <c r="D39" s="145"/>
      <c r="E39" s="146"/>
      <c r="F39" s="147"/>
      <c r="G39" s="147"/>
      <c r="H39" s="137"/>
      <c r="I39" s="138"/>
      <c r="L39" s="128"/>
      <c r="N39" s="129"/>
      <c r="O39" s="130"/>
      <c r="P39" s="131"/>
      <c r="Q39" s="132"/>
      <c r="R39" s="133"/>
    </row>
    <row r="40" spans="1:18" ht="18" customHeight="1">
      <c r="A40" s="143"/>
      <c r="B40" s="231" t="s">
        <v>76</v>
      </c>
      <c r="C40" s="231"/>
      <c r="D40" s="231"/>
      <c r="E40" s="231"/>
      <c r="F40" s="231"/>
      <c r="G40" s="148"/>
      <c r="H40" s="137"/>
      <c r="I40" s="138"/>
      <c r="L40" s="128"/>
      <c r="N40" s="129"/>
      <c r="O40" s="130"/>
      <c r="P40" s="131"/>
      <c r="Q40" s="132"/>
      <c r="R40" s="133"/>
    </row>
    <row r="41" spans="1:18" ht="30.75" customHeight="1">
      <c r="A41" s="143"/>
      <c r="B41" s="224"/>
      <c r="C41" s="224"/>
      <c r="D41" s="224"/>
      <c r="E41" s="224"/>
      <c r="F41" s="224"/>
      <c r="G41" s="224"/>
      <c r="H41" s="137"/>
      <c r="I41" s="138"/>
      <c r="L41" s="128"/>
      <c r="N41" s="129"/>
      <c r="O41" s="130"/>
      <c r="P41" s="131"/>
      <c r="Q41" s="132"/>
      <c r="R41" s="133"/>
    </row>
    <row r="42" spans="1:18" ht="30.75" customHeight="1">
      <c r="A42" s="143"/>
      <c r="B42" s="224"/>
      <c r="C42" s="224"/>
      <c r="D42" s="225"/>
      <c r="E42" s="225"/>
      <c r="F42" s="225"/>
      <c r="G42" s="225"/>
      <c r="H42" s="137"/>
      <c r="I42" s="138"/>
      <c r="L42" s="128"/>
      <c r="N42" s="129"/>
      <c r="O42" s="130"/>
      <c r="P42" s="131"/>
      <c r="Q42" s="132"/>
      <c r="R42" s="133"/>
    </row>
    <row r="43" spans="1:18" ht="30.75" customHeight="1">
      <c r="A43" s="143"/>
      <c r="B43" s="149"/>
      <c r="C43" s="149"/>
      <c r="D43" s="224"/>
      <c r="E43" s="224"/>
      <c r="F43" s="224"/>
      <c r="G43" s="224"/>
      <c r="H43" s="137"/>
      <c r="I43" s="138"/>
      <c r="L43" s="128"/>
      <c r="N43" s="129"/>
      <c r="O43" s="130"/>
      <c r="P43" s="131"/>
      <c r="Q43" s="132"/>
      <c r="R43" s="133"/>
    </row>
    <row r="44" spans="1:18" ht="30.75" customHeight="1">
      <c r="A44" s="143"/>
      <c r="B44" s="144"/>
      <c r="C44" s="137"/>
      <c r="D44" s="225"/>
      <c r="E44" s="225"/>
      <c r="F44" s="225"/>
      <c r="G44" s="225"/>
      <c r="H44" s="137"/>
      <c r="I44" s="138"/>
      <c r="L44" s="128"/>
      <c r="N44" s="129"/>
      <c r="O44" s="130"/>
      <c r="P44" s="131"/>
      <c r="Q44" s="132"/>
      <c r="R44" s="133"/>
    </row>
    <row r="45" spans="1:18" ht="30.75" customHeight="1">
      <c r="A45" s="143"/>
      <c r="B45" s="144"/>
      <c r="C45" s="137"/>
      <c r="D45" s="137"/>
      <c r="E45" s="137"/>
      <c r="F45" s="138"/>
      <c r="G45" s="137"/>
      <c r="H45" s="137"/>
      <c r="I45" s="138"/>
      <c r="L45" s="128"/>
      <c r="N45" s="129"/>
      <c r="O45" s="130"/>
      <c r="P45" s="131"/>
      <c r="Q45" s="132"/>
      <c r="R45" s="133"/>
    </row>
    <row r="46" spans="1:18" ht="30.75" customHeight="1">
      <c r="A46" s="143"/>
      <c r="B46" s="144"/>
      <c r="C46" s="137"/>
      <c r="D46" s="137"/>
      <c r="E46" s="137"/>
      <c r="F46" s="138"/>
      <c r="G46" s="137"/>
      <c r="H46" s="137"/>
      <c r="I46" s="138"/>
      <c r="L46" s="128"/>
      <c r="N46" s="129"/>
      <c r="O46" s="130"/>
      <c r="P46" s="131"/>
      <c r="Q46" s="132"/>
      <c r="R46" s="133"/>
    </row>
    <row r="47" spans="1:18" ht="30.75" customHeight="1">
      <c r="A47" s="143"/>
      <c r="B47" s="144"/>
      <c r="C47" s="137"/>
      <c r="D47" s="137"/>
      <c r="E47" s="137"/>
      <c r="F47" s="138"/>
      <c r="G47" s="137"/>
      <c r="H47" s="137"/>
      <c r="I47" s="138"/>
      <c r="L47" s="128"/>
      <c r="N47" s="129"/>
      <c r="O47" s="130"/>
      <c r="P47" s="131"/>
      <c r="Q47" s="132"/>
      <c r="R47" s="133"/>
    </row>
    <row r="48" spans="1:18" ht="30.75" customHeight="1">
      <c r="A48" s="143"/>
      <c r="B48" s="144"/>
      <c r="C48" s="137"/>
      <c r="D48" s="137"/>
      <c r="E48" s="137"/>
      <c r="F48" s="138"/>
      <c r="G48" s="137"/>
      <c r="H48" s="137"/>
      <c r="I48" s="138"/>
      <c r="L48" s="128"/>
      <c r="N48" s="129"/>
      <c r="O48" s="130"/>
      <c r="P48" s="131"/>
      <c r="Q48" s="132"/>
      <c r="R48" s="133"/>
    </row>
    <row r="49" spans="1:18" ht="46.5" customHeight="1">
      <c r="A49" s="143"/>
      <c r="B49" s="144"/>
      <c r="C49" s="137"/>
      <c r="D49" s="137"/>
      <c r="E49" s="137"/>
      <c r="F49" s="138"/>
      <c r="G49" s="137"/>
      <c r="H49" s="137"/>
      <c r="I49" s="138"/>
      <c r="L49" s="128"/>
      <c r="N49" s="129"/>
      <c r="O49" s="130"/>
      <c r="P49" s="131"/>
      <c r="Q49" s="132"/>
      <c r="R49" s="133"/>
    </row>
    <row r="50" spans="1:18" ht="19.5" customHeight="1">
      <c r="A50" s="143"/>
      <c r="B50" s="144"/>
      <c r="C50" s="137"/>
      <c r="D50" s="137"/>
      <c r="E50" s="137"/>
      <c r="F50" s="138"/>
      <c r="G50" s="137"/>
      <c r="H50" s="137"/>
      <c r="I50" s="138"/>
      <c r="L50" s="128"/>
      <c r="N50" s="129"/>
      <c r="O50" s="130"/>
      <c r="P50" s="131"/>
      <c r="Q50" s="132"/>
      <c r="R50" s="133"/>
    </row>
    <row r="51" spans="1:18" ht="19.5" customHeight="1">
      <c r="A51" s="143"/>
      <c r="B51" s="144"/>
      <c r="C51" s="137"/>
      <c r="D51" s="137"/>
      <c r="E51" s="137"/>
      <c r="F51" s="138"/>
      <c r="G51" s="137"/>
      <c r="H51" s="137"/>
      <c r="I51" s="138"/>
      <c r="L51" s="128"/>
      <c r="N51" s="129"/>
      <c r="O51" s="130"/>
      <c r="P51" s="131"/>
      <c r="Q51" s="132"/>
      <c r="R51" s="133"/>
    </row>
    <row r="52" spans="3:18" s="147" customFormat="1" ht="19.5" customHeight="1"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R52" s="150"/>
    </row>
    <row r="53" spans="3:12" s="147" customFormat="1" ht="19.5" customHeight="1">
      <c r="C53" s="232"/>
      <c r="D53" s="232"/>
      <c r="E53" s="232"/>
      <c r="F53" s="232"/>
      <c r="G53" s="232"/>
      <c r="H53" s="145" t="s">
        <v>39</v>
      </c>
      <c r="I53" s="146"/>
      <c r="L53" s="152"/>
    </row>
    <row r="54" spans="3:13" s="147" customFormat="1" ht="19.5" customHeight="1">
      <c r="C54" s="145"/>
      <c r="D54" s="145"/>
      <c r="E54" s="145"/>
      <c r="F54" s="145"/>
      <c r="G54" s="145"/>
      <c r="H54" s="145" t="s">
        <v>40</v>
      </c>
      <c r="I54" s="146"/>
      <c r="J54" s="148"/>
      <c r="K54" s="148"/>
      <c r="L54" s="148"/>
      <c r="M54" s="148"/>
    </row>
    <row r="55" spans="3:13" s="153" customFormat="1" ht="19.5" customHeight="1">
      <c r="C55" s="154"/>
      <c r="D55" s="154"/>
      <c r="E55" s="154"/>
      <c r="F55" s="154"/>
      <c r="G55" s="154"/>
      <c r="H55" s="154"/>
      <c r="I55" s="155"/>
      <c r="M55" s="156"/>
    </row>
    <row r="56" spans="3:10" s="153" customFormat="1" ht="15.75">
      <c r="C56" s="224"/>
      <c r="D56" s="224"/>
      <c r="E56" s="154"/>
      <c r="F56" s="154"/>
      <c r="G56" s="149"/>
      <c r="H56" s="149"/>
      <c r="I56" s="149"/>
      <c r="J56" s="149"/>
    </row>
    <row r="57" spans="3:11" s="153" customFormat="1" ht="15.75">
      <c r="C57" s="224"/>
      <c r="D57" s="224"/>
      <c r="E57" s="224"/>
      <c r="F57" s="224"/>
      <c r="G57" s="157"/>
      <c r="H57" s="224" t="s">
        <v>42</v>
      </c>
      <c r="I57" s="224"/>
      <c r="J57" s="224"/>
      <c r="K57" s="224"/>
    </row>
    <row r="58" spans="3:11" s="153" customFormat="1" ht="15.75">
      <c r="C58" s="233"/>
      <c r="D58" s="233"/>
      <c r="E58" s="233"/>
      <c r="F58" s="154"/>
      <c r="G58" s="154"/>
      <c r="H58" s="225" t="s">
        <v>43</v>
      </c>
      <c r="I58" s="225"/>
      <c r="J58" s="225"/>
      <c r="K58" s="225"/>
    </row>
    <row r="59" spans="3:11" s="153" customFormat="1" ht="15.75">
      <c r="C59" s="224"/>
      <c r="D59" s="224"/>
      <c r="E59" s="154"/>
      <c r="F59" s="154"/>
      <c r="G59" s="154"/>
      <c r="H59" s="224" t="s">
        <v>44</v>
      </c>
      <c r="I59" s="224"/>
      <c r="J59" s="224"/>
      <c r="K59" s="224"/>
    </row>
    <row r="60" spans="3:12" s="153" customFormat="1" ht="15.75">
      <c r="C60" s="224"/>
      <c r="D60" s="224"/>
      <c r="E60" s="224"/>
      <c r="F60" s="224"/>
      <c r="G60" s="154"/>
      <c r="H60" s="225" t="s">
        <v>45</v>
      </c>
      <c r="I60" s="225"/>
      <c r="J60" s="225"/>
      <c r="K60" s="225"/>
      <c r="L60" s="225"/>
    </row>
    <row r="61" spans="3:7" ht="15">
      <c r="C61" s="158"/>
      <c r="D61" s="158"/>
      <c r="E61" s="158"/>
      <c r="F61" s="158"/>
      <c r="G61" s="158"/>
    </row>
    <row r="62" spans="3:13" ht="15">
      <c r="C62" s="158"/>
      <c r="D62" s="158"/>
      <c r="E62" s="158"/>
      <c r="F62" s="158"/>
      <c r="G62" s="158"/>
      <c r="M62" s="128"/>
    </row>
    <row r="63" spans="3:7" ht="15">
      <c r="C63" s="158"/>
      <c r="D63" s="158"/>
      <c r="E63" s="158"/>
      <c r="F63" s="158"/>
      <c r="G63" s="158"/>
    </row>
    <row r="64" spans="3:7" ht="15">
      <c r="C64" s="158"/>
      <c r="D64" s="158"/>
      <c r="E64" s="158"/>
      <c r="F64" s="158"/>
      <c r="G64" s="158"/>
    </row>
    <row r="65" spans="3:7" ht="15">
      <c r="C65" s="158"/>
      <c r="D65" s="158"/>
      <c r="E65" s="158"/>
      <c r="F65" s="158"/>
      <c r="G65" s="158"/>
    </row>
    <row r="66" spans="3:7" ht="15">
      <c r="C66" s="158"/>
      <c r="D66" s="158"/>
      <c r="E66" s="158"/>
      <c r="F66" s="158"/>
      <c r="G66" s="158"/>
    </row>
    <row r="67" spans="3:7" ht="15">
      <c r="C67" s="158"/>
      <c r="D67" s="158"/>
      <c r="E67" s="158"/>
      <c r="F67" s="158"/>
      <c r="G67" s="158"/>
    </row>
    <row r="68" spans="3:7" ht="15">
      <c r="C68" s="158"/>
      <c r="D68" s="158"/>
      <c r="E68" s="158"/>
      <c r="F68" s="158"/>
      <c r="G68" s="158"/>
    </row>
    <row r="69" spans="3:7" ht="15">
      <c r="C69" s="158"/>
      <c r="D69" s="158"/>
      <c r="E69" s="158"/>
      <c r="F69" s="158"/>
      <c r="G69" s="158"/>
    </row>
    <row r="70" spans="3:7" ht="15">
      <c r="C70" s="158"/>
      <c r="D70" s="158"/>
      <c r="E70" s="158"/>
      <c r="F70" s="158"/>
      <c r="G70" s="158"/>
    </row>
    <row r="71" spans="3:7" ht="15">
      <c r="C71" s="158"/>
      <c r="D71" s="158"/>
      <c r="E71" s="158"/>
      <c r="F71" s="158"/>
      <c r="G71" s="158"/>
    </row>
    <row r="72" spans="3:7" ht="15">
      <c r="C72" s="158"/>
      <c r="D72" s="158"/>
      <c r="E72" s="158"/>
      <c r="F72" s="158"/>
      <c r="G72" s="158"/>
    </row>
    <row r="73" spans="3:7" ht="15">
      <c r="C73" s="158"/>
      <c r="D73" s="158"/>
      <c r="E73" s="158"/>
      <c r="F73" s="158"/>
      <c r="G73" s="158"/>
    </row>
  </sheetData>
  <sheetProtection/>
  <mergeCells count="30">
    <mergeCell ref="C60:F60"/>
    <mergeCell ref="H60:L60"/>
    <mergeCell ref="C53:G53"/>
    <mergeCell ref="C56:D56"/>
    <mergeCell ref="C57:F57"/>
    <mergeCell ref="H57:K57"/>
    <mergeCell ref="C58:E58"/>
    <mergeCell ref="H58:K58"/>
    <mergeCell ref="D41:G41"/>
    <mergeCell ref="B42:C42"/>
    <mergeCell ref="B38:F38"/>
    <mergeCell ref="B40:F40"/>
    <mergeCell ref="C59:D59"/>
    <mergeCell ref="H59:K59"/>
    <mergeCell ref="A7:A8"/>
    <mergeCell ref="B7:B8"/>
    <mergeCell ref="C7:C8"/>
    <mergeCell ref="D7:D8"/>
    <mergeCell ref="E7:E8"/>
    <mergeCell ref="F7:F8"/>
    <mergeCell ref="I1:J1"/>
    <mergeCell ref="B3:L3"/>
    <mergeCell ref="D43:G43"/>
    <mergeCell ref="D44:G44"/>
    <mergeCell ref="B5:L5"/>
    <mergeCell ref="J7:L7"/>
    <mergeCell ref="B41:C41"/>
    <mergeCell ref="D42:G42"/>
    <mergeCell ref="G7:I7"/>
    <mergeCell ref="B4:L4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8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140625" defaultRowHeight="15"/>
  <cols>
    <col min="2" max="2" width="25.8515625" style="0" customWidth="1"/>
    <col min="3" max="4" width="10.421875" style="0" customWidth="1"/>
    <col min="5" max="5" width="11.57421875" style="0" customWidth="1"/>
    <col min="6" max="6" width="13.8515625" style="0" customWidth="1"/>
    <col min="7" max="7" width="13.140625" style="0" customWidth="1"/>
    <col min="8" max="8" width="11.00390625" style="0" customWidth="1"/>
  </cols>
  <sheetData>
    <row r="1" spans="1:8" ht="15.75">
      <c r="A1" s="2"/>
      <c r="B1" s="2"/>
      <c r="C1" s="2"/>
      <c r="D1" s="2"/>
      <c r="E1" s="3"/>
      <c r="F1" s="234"/>
      <c r="G1" s="234"/>
      <c r="H1" s="234"/>
    </row>
    <row r="2" spans="1:8" ht="15.75">
      <c r="A2" s="2"/>
      <c r="B2" s="2"/>
      <c r="C2" s="2"/>
      <c r="D2" s="2"/>
      <c r="E2" s="3"/>
      <c r="F2" s="5"/>
      <c r="G2" s="6"/>
      <c r="H2" s="5"/>
    </row>
    <row r="3" spans="1:8" ht="30" customHeight="1">
      <c r="A3" s="235" t="s">
        <v>114</v>
      </c>
      <c r="B3" s="235"/>
      <c r="C3" s="235"/>
      <c r="D3" s="235"/>
      <c r="E3" s="235"/>
      <c r="F3" s="235"/>
      <c r="G3" s="235"/>
      <c r="H3" s="235"/>
    </row>
    <row r="4" spans="1:8" ht="15.75">
      <c r="A4" s="235" t="s">
        <v>10</v>
      </c>
      <c r="B4" s="235"/>
      <c r="C4" s="235"/>
      <c r="D4" s="235"/>
      <c r="E4" s="235"/>
      <c r="F4" s="235"/>
      <c r="G4" s="235"/>
      <c r="H4" s="235"/>
    </row>
    <row r="5" spans="1:9" ht="15.75" thickBot="1">
      <c r="A5" s="8"/>
      <c r="B5" s="9"/>
      <c r="C5" s="9"/>
      <c r="D5" s="8"/>
      <c r="E5" s="10"/>
      <c r="F5" s="8"/>
      <c r="G5" s="11"/>
      <c r="H5" s="10" t="s">
        <v>2</v>
      </c>
      <c r="I5" s="44"/>
    </row>
    <row r="6" spans="1:9" ht="15" customHeight="1" thickBot="1">
      <c r="A6" s="236" t="s">
        <v>3</v>
      </c>
      <c r="B6" s="237" t="s">
        <v>4</v>
      </c>
      <c r="C6" s="239" t="s">
        <v>123</v>
      </c>
      <c r="D6" s="237" t="s">
        <v>5</v>
      </c>
      <c r="E6" s="241" t="s">
        <v>6</v>
      </c>
      <c r="F6" s="243" t="s">
        <v>7</v>
      </c>
      <c r="G6" s="245" t="s">
        <v>8</v>
      </c>
      <c r="H6" s="246"/>
      <c r="I6" s="44"/>
    </row>
    <row r="7" spans="1:9" ht="15.75" thickBot="1">
      <c r="A7" s="236"/>
      <c r="B7" s="237"/>
      <c r="C7" s="240"/>
      <c r="D7" s="237"/>
      <c r="E7" s="242"/>
      <c r="F7" s="244"/>
      <c r="G7" s="245"/>
      <c r="H7" s="246"/>
      <c r="I7" s="44"/>
    </row>
    <row r="8" spans="1:9" ht="57.75" customHeight="1">
      <c r="A8" s="236"/>
      <c r="B8" s="238"/>
      <c r="C8" s="240"/>
      <c r="D8" s="239"/>
      <c r="E8" s="242"/>
      <c r="F8" s="244"/>
      <c r="G8" s="46" t="s">
        <v>82</v>
      </c>
      <c r="H8" s="211" t="s">
        <v>86</v>
      </c>
      <c r="I8" s="44"/>
    </row>
    <row r="9" spans="1:9" ht="15">
      <c r="A9" s="24">
        <v>1</v>
      </c>
      <c r="B9" s="24">
        <v>3</v>
      </c>
      <c r="C9" s="24"/>
      <c r="D9" s="25">
        <v>4</v>
      </c>
      <c r="E9" s="26">
        <v>5</v>
      </c>
      <c r="F9" s="33">
        <v>6</v>
      </c>
      <c r="G9" s="27">
        <v>7</v>
      </c>
      <c r="H9" s="33">
        <v>9</v>
      </c>
      <c r="I9" s="44"/>
    </row>
    <row r="10" spans="1:9" ht="78.75">
      <c r="A10" s="179"/>
      <c r="B10" s="191" t="s">
        <v>92</v>
      </c>
      <c r="C10" s="192">
        <v>1315031</v>
      </c>
      <c r="D10" s="193">
        <v>1580</v>
      </c>
      <c r="E10" s="194"/>
      <c r="F10" s="195">
        <v>1110.451</v>
      </c>
      <c r="G10" s="196">
        <f>1167.66-57.209</f>
        <v>1110.451</v>
      </c>
      <c r="H10" s="27" t="s">
        <v>115</v>
      </c>
      <c r="I10" s="44"/>
    </row>
    <row r="11" spans="1:9" ht="94.5">
      <c r="A11" s="41">
        <v>1315031</v>
      </c>
      <c r="B11" s="197" t="s">
        <v>93</v>
      </c>
      <c r="C11" s="192">
        <v>1315031</v>
      </c>
      <c r="D11" s="193">
        <f>820+51.9662</f>
        <v>871.9662</v>
      </c>
      <c r="E11" s="198">
        <v>0.0596</v>
      </c>
      <c r="F11" s="193">
        <v>836.91</v>
      </c>
      <c r="G11" s="193">
        <v>836.91</v>
      </c>
      <c r="H11" s="212" t="s">
        <v>116</v>
      </c>
      <c r="I11" s="44"/>
    </row>
    <row r="12" spans="1:9" ht="94.5">
      <c r="A12" s="42"/>
      <c r="B12" s="199" t="s">
        <v>99</v>
      </c>
      <c r="C12" s="192">
        <v>1315031</v>
      </c>
      <c r="D12" s="193"/>
      <c r="E12" s="198"/>
      <c r="F12" s="193">
        <v>2600</v>
      </c>
      <c r="G12" s="193">
        <v>2600</v>
      </c>
      <c r="H12" s="212" t="s">
        <v>98</v>
      </c>
      <c r="I12" s="44"/>
    </row>
    <row r="13" spans="1:9" ht="56.25" customHeight="1">
      <c r="A13" s="42"/>
      <c r="B13" s="200" t="s">
        <v>107</v>
      </c>
      <c r="C13" s="192">
        <v>1315031</v>
      </c>
      <c r="D13" s="201">
        <v>1473.5</v>
      </c>
      <c r="E13" s="198">
        <v>0.111</v>
      </c>
      <c r="F13" s="201">
        <v>200</v>
      </c>
      <c r="G13" s="201">
        <v>200</v>
      </c>
      <c r="H13" s="212" t="s">
        <v>117</v>
      </c>
      <c r="I13" s="44"/>
    </row>
    <row r="14" spans="1:9" ht="63">
      <c r="A14" s="42"/>
      <c r="B14" s="200" t="s">
        <v>109</v>
      </c>
      <c r="C14" s="192">
        <v>1315031</v>
      </c>
      <c r="D14" s="201">
        <v>1552.279</v>
      </c>
      <c r="E14" s="202"/>
      <c r="F14" s="201">
        <v>1552.279</v>
      </c>
      <c r="G14" s="201">
        <v>1552.279</v>
      </c>
      <c r="H14" s="212" t="s">
        <v>108</v>
      </c>
      <c r="I14" s="44"/>
    </row>
    <row r="15" spans="1:9" ht="69.75">
      <c r="A15" s="42"/>
      <c r="B15" s="200" t="s">
        <v>110</v>
      </c>
      <c r="C15" s="192">
        <v>1315031</v>
      </c>
      <c r="D15" s="201">
        <v>500</v>
      </c>
      <c r="E15" s="202"/>
      <c r="F15" s="201">
        <v>500</v>
      </c>
      <c r="G15" s="201">
        <v>500</v>
      </c>
      <c r="H15" s="212" t="s">
        <v>118</v>
      </c>
      <c r="I15" s="44"/>
    </row>
    <row r="16" spans="1:9" ht="90">
      <c r="A16" s="42"/>
      <c r="B16" s="203" t="s">
        <v>111</v>
      </c>
      <c r="C16" s="24">
        <v>1315031</v>
      </c>
      <c r="D16" s="201">
        <v>978.162</v>
      </c>
      <c r="E16" s="202"/>
      <c r="F16" s="201">
        <v>978.162</v>
      </c>
      <c r="G16" s="201">
        <v>978.162</v>
      </c>
      <c r="H16" s="212" t="s">
        <v>48</v>
      </c>
      <c r="I16" s="44"/>
    </row>
    <row r="17" spans="1:9" ht="15.75">
      <c r="A17" s="42"/>
      <c r="B17" s="22" t="s">
        <v>120</v>
      </c>
      <c r="C17" s="23"/>
      <c r="D17" s="30">
        <f>SUM(D11:D13)</f>
        <v>2345.4662</v>
      </c>
      <c r="E17" s="30"/>
      <c r="F17" s="36">
        <f>F16+F15+F14+F13+F12+F11+F10</f>
        <v>7777.802</v>
      </c>
      <c r="G17" s="36">
        <f>G16+G15+G14+G13+G12+G11+G10</f>
        <v>7777.802</v>
      </c>
      <c r="H17" s="36"/>
      <c r="I17" s="44"/>
    </row>
    <row r="18" spans="1:9" ht="15.75">
      <c r="A18" s="42">
        <v>1315041</v>
      </c>
      <c r="B18" s="15"/>
      <c r="C18" s="21"/>
      <c r="D18" s="12"/>
      <c r="E18" s="39"/>
      <c r="F18" s="34"/>
      <c r="G18" s="13"/>
      <c r="H18" s="212"/>
      <c r="I18" s="44"/>
    </row>
    <row r="19" spans="1:9" ht="105">
      <c r="A19" s="42"/>
      <c r="B19" s="204" t="s">
        <v>83</v>
      </c>
      <c r="C19" s="21">
        <v>1315041</v>
      </c>
      <c r="D19" s="193">
        <v>5311.164</v>
      </c>
      <c r="E19" s="198">
        <v>0.4524</v>
      </c>
      <c r="F19" s="35">
        <v>1557.211</v>
      </c>
      <c r="G19" s="13">
        <f>1557.211+1500</f>
        <v>3057.2110000000002</v>
      </c>
      <c r="H19" s="212" t="s">
        <v>108</v>
      </c>
      <c r="I19" s="44"/>
    </row>
    <row r="20" spans="1:9" ht="78.75">
      <c r="A20" s="42"/>
      <c r="B20" s="15" t="s">
        <v>81</v>
      </c>
      <c r="C20" s="21">
        <v>1315041</v>
      </c>
      <c r="D20" s="193">
        <v>821.977</v>
      </c>
      <c r="E20" s="198">
        <v>0.3649</v>
      </c>
      <c r="F20" s="13">
        <v>537.823</v>
      </c>
      <c r="G20" s="13">
        <v>537.823</v>
      </c>
      <c r="H20" s="212" t="s">
        <v>108</v>
      </c>
      <c r="I20" s="44"/>
    </row>
    <row r="21" spans="1:9" ht="78.75">
      <c r="A21" s="42"/>
      <c r="B21" s="205" t="s">
        <v>100</v>
      </c>
      <c r="C21" s="21">
        <v>1315041</v>
      </c>
      <c r="D21" s="193"/>
      <c r="E21" s="198"/>
      <c r="F21" s="193"/>
      <c r="G21" s="206">
        <v>2306</v>
      </c>
      <c r="H21" s="212" t="s">
        <v>108</v>
      </c>
      <c r="I21" s="44"/>
    </row>
    <row r="22" spans="1:9" ht="63">
      <c r="A22" s="42"/>
      <c r="B22" s="207" t="s">
        <v>101</v>
      </c>
      <c r="C22" s="21">
        <v>1315041</v>
      </c>
      <c r="D22" s="193"/>
      <c r="E22" s="198"/>
      <c r="F22" s="193"/>
      <c r="G22" s="208">
        <v>533.671</v>
      </c>
      <c r="H22" s="212" t="s">
        <v>108</v>
      </c>
      <c r="I22" s="44"/>
    </row>
    <row r="23" spans="1:9" ht="16.5" thickBot="1">
      <c r="A23" s="42"/>
      <c r="B23" s="22" t="s">
        <v>121</v>
      </c>
      <c r="C23" s="23"/>
      <c r="D23" s="30">
        <f>SUM(D18:D21)</f>
        <v>6133.141</v>
      </c>
      <c r="E23" s="30"/>
      <c r="F23" s="30">
        <f>SUM(F18:F21)</f>
        <v>2095.034</v>
      </c>
      <c r="G23" s="30">
        <f>G19+G20+G21+G22</f>
        <v>6434.705</v>
      </c>
      <c r="H23" s="36"/>
      <c r="I23" s="44"/>
    </row>
    <row r="24" spans="1:9" ht="90">
      <c r="A24" s="173">
        <v>1315033</v>
      </c>
      <c r="B24" s="209" t="s">
        <v>87</v>
      </c>
      <c r="C24" s="21">
        <v>1315033</v>
      </c>
      <c r="D24" s="210">
        <v>1515</v>
      </c>
      <c r="E24" s="30"/>
      <c r="F24" s="210">
        <v>1515</v>
      </c>
      <c r="G24" s="210">
        <v>1515</v>
      </c>
      <c r="H24" s="212" t="s">
        <v>108</v>
      </c>
      <c r="I24" s="44"/>
    </row>
    <row r="25" spans="1:9" ht="15.75">
      <c r="A25" s="42"/>
      <c r="B25" s="38"/>
      <c r="C25" s="29"/>
      <c r="D25" s="30"/>
      <c r="E25" s="40"/>
      <c r="F25" s="35"/>
      <c r="G25" s="161"/>
      <c r="H25" s="36"/>
      <c r="I25" s="44"/>
    </row>
    <row r="26" spans="1:9" ht="15.75">
      <c r="A26" s="42"/>
      <c r="B26" s="22" t="s">
        <v>122</v>
      </c>
      <c r="C26" s="23"/>
      <c r="D26" s="30">
        <f>D24</f>
        <v>1515</v>
      </c>
      <c r="E26" s="30"/>
      <c r="F26" s="30">
        <f>F24</f>
        <v>1515</v>
      </c>
      <c r="G26" s="30">
        <f>G24</f>
        <v>1515</v>
      </c>
      <c r="H26" s="36"/>
      <c r="I26" s="44"/>
    </row>
    <row r="27" spans="1:9" ht="15.75">
      <c r="A27" s="43"/>
      <c r="B27" s="14" t="s">
        <v>9</v>
      </c>
      <c r="C27" s="14"/>
      <c r="D27" s="28">
        <f>D17+D23+D26</f>
        <v>9993.607199999999</v>
      </c>
      <c r="E27" s="28"/>
      <c r="F27" s="37">
        <f>F17+F23+F24</f>
        <v>11387.836</v>
      </c>
      <c r="G27" s="28">
        <f>G17+G23+G24</f>
        <v>15727.507</v>
      </c>
      <c r="H27" s="37"/>
      <c r="I27" s="44"/>
    </row>
    <row r="28" spans="1:9" ht="15.75">
      <c r="A28" s="7"/>
      <c r="B28" s="7"/>
      <c r="C28" s="7"/>
      <c r="D28" s="7"/>
      <c r="E28" s="17"/>
      <c r="F28" s="16"/>
      <c r="G28" s="7"/>
      <c r="H28" s="7"/>
      <c r="I28" s="44"/>
    </row>
    <row r="29" spans="1:9" ht="15.75">
      <c r="A29" s="7"/>
      <c r="B29" s="151" t="s">
        <v>89</v>
      </c>
      <c r="C29" s="151"/>
      <c r="G29" s="7" t="s">
        <v>49</v>
      </c>
      <c r="H29" s="7"/>
      <c r="I29" s="44"/>
    </row>
    <row r="30" spans="1:9" ht="15.75">
      <c r="A30" s="7"/>
      <c r="B30" s="151"/>
      <c r="C30" s="151"/>
      <c r="D30" s="7"/>
      <c r="E30" s="45"/>
      <c r="F30" s="7"/>
      <c r="G30" s="7"/>
      <c r="H30" s="7"/>
      <c r="I30" s="44"/>
    </row>
    <row r="31" spans="1:9" ht="14.25" customHeight="1">
      <c r="A31" s="4"/>
      <c r="B31" s="31"/>
      <c r="C31" s="31"/>
      <c r="G31" s="177"/>
      <c r="I31" s="44"/>
    </row>
    <row r="32" spans="2:9" ht="41.25" customHeight="1">
      <c r="B32" s="224" t="s">
        <v>41</v>
      </c>
      <c r="C32" s="224"/>
      <c r="E32" s="177"/>
      <c r="F32" s="177"/>
      <c r="G32" s="174" t="s">
        <v>1</v>
      </c>
      <c r="I32" s="44"/>
    </row>
    <row r="33" spans="2:8" ht="15.75">
      <c r="B33" s="224"/>
      <c r="C33" s="224"/>
      <c r="G33" s="31"/>
      <c r="H33" s="32"/>
    </row>
  </sheetData>
  <sheetProtection/>
  <mergeCells count="12">
    <mergeCell ref="B32:C32"/>
    <mergeCell ref="B33:C33"/>
    <mergeCell ref="F6:F8"/>
    <mergeCell ref="G6:H7"/>
    <mergeCell ref="F1:H1"/>
    <mergeCell ref="A3:H3"/>
    <mergeCell ref="A4:H4"/>
    <mergeCell ref="A6:A8"/>
    <mergeCell ref="B6:B8"/>
    <mergeCell ref="C6:C8"/>
    <mergeCell ref="D6:D8"/>
    <mergeCell ref="E6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2017-02-15T12:46:30Z</dcterms:modified>
  <cp:category/>
  <cp:version/>
  <cp:contentType/>
  <cp:contentStatus/>
</cp:coreProperties>
</file>