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'Укр'!$A$1:$G$51</definedName>
  </definedNames>
  <calcPr fullCalcOnLoad="1" refMode="R1C1"/>
</workbook>
</file>

<file path=xl/sharedStrings.xml><?xml version="1.0" encoding="utf-8"?>
<sst xmlns="http://schemas.openxmlformats.org/spreadsheetml/2006/main" count="63" uniqueCount="60">
  <si>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</si>
  <si>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</si>
  <si>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</si>
  <si>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</si>
  <si>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</si>
  <si>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</si>
  <si>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</si>
  <si>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</si>
  <si>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</si>
  <si>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</si>
  <si>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</si>
  <si>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</si>
  <si>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</si>
  <si>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</si>
  <si>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</si>
  <si>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</si>
  <si>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</si>
  <si>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</si>
  <si>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</si>
  <si>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</si>
  <si>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</si>
  <si>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</si>
  <si>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</si>
  <si>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</si>
  <si>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</si>
  <si>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</si>
  <si>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</si>
  <si>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</si>
  <si>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</si>
  <si>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</si>
  <si>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</si>
  <si>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</si>
  <si>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</si>
  <si>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</si>
  <si>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</si>
  <si>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</si>
  <si>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</si>
  <si>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</si>
  <si>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</si>
  <si>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</si>
  <si>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</si>
  <si>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</si>
  <si>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</si>
  <si>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</si>
  <si>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</si>
  <si>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</si>
  <si>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серпень  з урахуванням змін, 
тис. грн.</t>
  </si>
  <si>
    <t>у 1,9 р.б.</t>
  </si>
  <si>
    <t>у 2,9 р.б</t>
  </si>
  <si>
    <t>у 3,8 р.б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</si>
  <si>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</si>
  <si>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</si>
  <si>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</si>
  <si>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t>Надійшло           з 01 січня            по 30 серпня             тис. грн.</t>
  </si>
  <si>
    <t>у 1,6 р.б.</t>
  </si>
  <si>
    <t>у 4,0 р.б.</t>
  </si>
  <si>
    <t>у 6,8 р.б.</t>
  </si>
  <si>
    <t>у 2,0 р.б.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</si>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</sst>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8" t="s">
        <v>45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46</v>
      </c>
      <c r="D3" s="54" t="s">
        <v>53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2374800</v>
      </c>
      <c r="C6" s="33">
        <v>1478380</v>
      </c>
      <c r="D6" s="11">
        <v>1502197.271</v>
      </c>
      <c r="E6" s="11">
        <f>D6-C6</f>
        <v>23817.27099999995</v>
      </c>
      <c r="F6" s="37">
        <f>D6/B6*100</f>
        <v>63.25573820953343</v>
      </c>
      <c r="G6" s="45">
        <f>D6/C6*100</f>
        <v>101.61103850160312</v>
      </c>
    </row>
    <row r="7" spans="1:7" ht="15" customHeight="1">
      <c r="A7" s="62" t="s">
        <v>22</v>
      </c>
      <c r="B7" s="11">
        <v>1910</v>
      </c>
      <c r="C7" s="9">
        <v>1256</v>
      </c>
      <c r="D7" s="11">
        <v>1620.985</v>
      </c>
      <c r="E7" s="11">
        <f aca="true" t="shared" si="0" ref="E7:E50">D7-C7</f>
        <v>364.9849999999999</v>
      </c>
      <c r="F7" s="37">
        <f>D7/B7*100</f>
        <v>84.86832460732984</v>
      </c>
      <c r="G7" s="45">
        <f>D7/C7*100</f>
        <v>129.0593152866242</v>
      </c>
    </row>
    <row r="8" spans="1:7" ht="15.75">
      <c r="A8" s="23" t="s">
        <v>26</v>
      </c>
      <c r="B8" s="11">
        <v>132700</v>
      </c>
      <c r="C8" s="11">
        <v>90500</v>
      </c>
      <c r="D8" s="11">
        <v>120677.828</v>
      </c>
      <c r="E8" s="11">
        <f t="shared" si="0"/>
        <v>30177.827999999994</v>
      </c>
      <c r="F8" s="37">
        <f aca="true" t="shared" si="1" ref="F8:F51">D8/B8*100</f>
        <v>90.94033760361717</v>
      </c>
      <c r="G8" s="45">
        <f>D8/C8*100</f>
        <v>133.34566629834254</v>
      </c>
    </row>
    <row r="9" spans="1:7" ht="15.75">
      <c r="A9" s="62" t="s">
        <v>19</v>
      </c>
      <c r="B9" s="11">
        <f>B10+B14+B15</f>
        <v>857640.5</v>
      </c>
      <c r="C9" s="11">
        <f>C10+C14+C15</f>
        <v>580884.1</v>
      </c>
      <c r="D9" s="11">
        <f>D10+D14+D15</f>
        <v>619020.823</v>
      </c>
      <c r="E9" s="11">
        <f t="shared" si="0"/>
        <v>38136.723</v>
      </c>
      <c r="F9" s="37">
        <f t="shared" si="1"/>
        <v>72.17719114244254</v>
      </c>
      <c r="G9" s="45">
        <f aca="true" t="shared" si="2" ref="G9:G33">D9/C9*100</f>
        <v>106.56528953021783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270441.22099999996</v>
      </c>
      <c r="E10" s="11">
        <f t="shared" si="0"/>
        <v>-4322.879000000015</v>
      </c>
      <c r="F10" s="37">
        <f t="shared" si="1"/>
        <v>66.68496796329926</v>
      </c>
      <c r="G10" s="45">
        <f t="shared" si="2"/>
        <v>98.42669438984204</v>
      </c>
    </row>
    <row r="11" spans="1:7" s="42" customFormat="1" ht="17.25" customHeight="1">
      <c r="A11" s="65" t="s">
        <v>20</v>
      </c>
      <c r="B11" s="66">
        <v>52425.5</v>
      </c>
      <c r="C11" s="66">
        <v>37037.1</v>
      </c>
      <c r="D11" s="70">
        <v>40941.682</v>
      </c>
      <c r="E11" s="41">
        <f t="shared" si="0"/>
        <v>3904.582000000002</v>
      </c>
      <c r="F11" s="67">
        <f t="shared" si="1"/>
        <v>78.09497668119522</v>
      </c>
      <c r="G11" s="68">
        <f t="shared" si="2"/>
        <v>110.5423534779991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228333.305</v>
      </c>
      <c r="E12" s="11">
        <f t="shared" si="0"/>
        <v>-6768.695000000007</v>
      </c>
      <c r="F12" s="37">
        <f>D12/B12*100</f>
        <v>65.34544036631608</v>
      </c>
      <c r="G12" s="45">
        <f t="shared" si="2"/>
        <v>97.12095388384616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1166.234</v>
      </c>
      <c r="E13" s="11">
        <f t="shared" si="0"/>
        <v>-1458.766</v>
      </c>
      <c r="F13" s="37">
        <f t="shared" si="1"/>
        <v>31.519837837837837</v>
      </c>
      <c r="G13" s="45">
        <f t="shared" si="2"/>
        <v>44.4279619047619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2032.01</v>
      </c>
      <c r="E14" s="11">
        <f t="shared" si="0"/>
        <v>767.01</v>
      </c>
      <c r="F14" s="37">
        <f t="shared" si="1"/>
        <v>104.20564102564103</v>
      </c>
      <c r="G14" s="45" t="s">
        <v>54</v>
      </c>
    </row>
    <row r="15" spans="1:9" s="3" customFormat="1" ht="17.25" customHeight="1">
      <c r="A15" s="69" t="s">
        <v>34</v>
      </c>
      <c r="B15" s="12">
        <v>450140</v>
      </c>
      <c r="C15" s="12">
        <v>304855</v>
      </c>
      <c r="D15" s="12">
        <v>346547.592</v>
      </c>
      <c r="E15" s="11">
        <f t="shared" si="0"/>
        <v>41692.592000000004</v>
      </c>
      <c r="F15" s="37">
        <f t="shared" si="1"/>
        <v>76.98662460567823</v>
      </c>
      <c r="G15" s="45">
        <f t="shared" si="2"/>
        <v>113.67620409702974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1792.424</v>
      </c>
      <c r="E16" s="11">
        <f t="shared" si="0"/>
        <v>1529.424</v>
      </c>
      <c r="F16" s="45" t="s">
        <v>55</v>
      </c>
      <c r="G16" s="45" t="s">
        <v>56</v>
      </c>
    </row>
    <row r="17" spans="1:7" ht="16.5" customHeight="1">
      <c r="A17" s="23" t="s">
        <v>25</v>
      </c>
      <c r="B17" s="11">
        <v>21100</v>
      </c>
      <c r="C17" s="11">
        <v>13523.2</v>
      </c>
      <c r="D17" s="11">
        <v>13572.956</v>
      </c>
      <c r="E17" s="11">
        <f t="shared" si="0"/>
        <v>49.7559999999994</v>
      </c>
      <c r="F17" s="37">
        <f t="shared" si="1"/>
        <v>64.32680568720379</v>
      </c>
      <c r="G17" s="45">
        <f t="shared" si="2"/>
        <v>100.36793066729768</v>
      </c>
    </row>
    <row r="18" spans="1:7" ht="31.5" customHeight="1">
      <c r="A18" s="23" t="s">
        <v>36</v>
      </c>
      <c r="B18" s="11">
        <v>10500</v>
      </c>
      <c r="C18" s="11">
        <v>7000</v>
      </c>
      <c r="D18" s="11">
        <v>7942.01</v>
      </c>
      <c r="E18" s="11">
        <f t="shared" si="0"/>
        <v>942.0100000000002</v>
      </c>
      <c r="F18" s="37">
        <f t="shared" si="1"/>
        <v>75.63819047619049</v>
      </c>
      <c r="G18" s="45">
        <f t="shared" si="2"/>
        <v>113.45728571428573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322.061</v>
      </c>
      <c r="E19" s="11">
        <f t="shared" si="0"/>
        <v>18.972999999999956</v>
      </c>
      <c r="F19" s="37">
        <f t="shared" si="1"/>
        <v>64.4137459299023</v>
      </c>
      <c r="G19" s="10">
        <f t="shared" si="2"/>
        <v>106.25989811539883</v>
      </c>
    </row>
    <row r="20" spans="1:7" ht="17.25" customHeight="1">
      <c r="A20" s="14" t="s">
        <v>10</v>
      </c>
      <c r="B20" s="11">
        <v>8303</v>
      </c>
      <c r="C20" s="33">
        <v>5386</v>
      </c>
      <c r="D20" s="33">
        <v>10605.649</v>
      </c>
      <c r="E20" s="11">
        <f t="shared" si="0"/>
        <v>5219.648999999999</v>
      </c>
      <c r="F20" s="37">
        <f t="shared" si="1"/>
        <v>127.73273515596773</v>
      </c>
      <c r="G20" s="45" t="s">
        <v>57</v>
      </c>
    </row>
    <row r="21" spans="1:7" s="2" customFormat="1" ht="18.7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2277752.007</v>
      </c>
      <c r="E21" s="16">
        <f t="shared" si="0"/>
        <v>100256.61899999995</v>
      </c>
      <c r="F21" s="38">
        <f t="shared" si="1"/>
        <v>66.83733899802272</v>
      </c>
      <c r="G21" s="28">
        <f t="shared" si="2"/>
        <v>104.60421728342139</v>
      </c>
    </row>
    <row r="22" spans="1:7" ht="15.75" customHeight="1">
      <c r="A22" s="14" t="s">
        <v>12</v>
      </c>
      <c r="B22" s="11">
        <f>SUM(B23:B33)</f>
        <v>884303.2719999999</v>
      </c>
      <c r="C22" s="11">
        <f>SUM(C23:C33)</f>
        <v>557553.789</v>
      </c>
      <c r="D22" s="11">
        <f>SUM(D23:D33)</f>
        <v>557226.063</v>
      </c>
      <c r="E22" s="11">
        <f t="shared" si="0"/>
        <v>-327.7260000000242</v>
      </c>
      <c r="F22" s="37">
        <f t="shared" si="1"/>
        <v>63.01300477377404</v>
      </c>
      <c r="G22" s="10">
        <f t="shared" si="2"/>
        <v>99.94122073843533</v>
      </c>
    </row>
    <row r="23" spans="1:7" ht="54" customHeight="1">
      <c r="A23" s="20" t="s">
        <v>42</v>
      </c>
      <c r="B23" s="11">
        <v>25000</v>
      </c>
      <c r="C23" s="11">
        <v>13250</v>
      </c>
      <c r="D23" s="11">
        <v>13250</v>
      </c>
      <c r="E23" s="11">
        <f t="shared" si="0"/>
        <v>0</v>
      </c>
      <c r="F23" s="37">
        <f t="shared" si="1"/>
        <v>53</v>
      </c>
      <c r="G23" s="39">
        <f t="shared" si="2"/>
        <v>100</v>
      </c>
    </row>
    <row r="24" spans="1:7" ht="21" customHeight="1">
      <c r="A24" s="20" t="s">
        <v>13</v>
      </c>
      <c r="B24" s="12">
        <v>778515.7</v>
      </c>
      <c r="C24" s="12">
        <v>508215.2</v>
      </c>
      <c r="D24" s="12">
        <v>508215.2</v>
      </c>
      <c r="E24" s="11">
        <f t="shared" si="0"/>
        <v>0</v>
      </c>
      <c r="F24" s="37">
        <f t="shared" si="1"/>
        <v>65.28001940102172</v>
      </c>
      <c r="G24" s="39">
        <f t="shared" si="2"/>
        <v>100</v>
      </c>
    </row>
    <row r="25" spans="1:7" ht="51" customHeight="1">
      <c r="A25" s="20" t="s">
        <v>41</v>
      </c>
      <c r="B25" s="12">
        <v>21168.297</v>
      </c>
      <c r="C25" s="12">
        <v>2800</v>
      </c>
      <c r="D25" s="12">
        <v>2800</v>
      </c>
      <c r="E25" s="11">
        <f t="shared" si="0"/>
        <v>0</v>
      </c>
      <c r="F25" s="37">
        <f t="shared" si="1"/>
        <v>13.227327640008074</v>
      </c>
      <c r="G25" s="39">
        <f t="shared" si="2"/>
        <v>100</v>
      </c>
    </row>
    <row r="26" spans="1:7" ht="67.5" customHeight="1">
      <c r="A26" s="20" t="s">
        <v>44</v>
      </c>
      <c r="B26" s="12">
        <v>3173.644</v>
      </c>
      <c r="C26" s="12"/>
      <c r="D26" s="12"/>
      <c r="E26" s="11"/>
      <c r="F26" s="37"/>
      <c r="G26" s="39"/>
    </row>
    <row r="27" spans="1:7" ht="247.5" customHeight="1">
      <c r="A27" s="20" t="s">
        <v>58</v>
      </c>
      <c r="B27" s="12">
        <v>1661.975</v>
      </c>
      <c r="C27" s="12"/>
      <c r="D27" s="12"/>
      <c r="E27" s="11"/>
      <c r="F27" s="37"/>
      <c r="G27" s="39"/>
    </row>
    <row r="28" spans="1:7" ht="285" customHeight="1">
      <c r="A28" s="20" t="s">
        <v>59</v>
      </c>
      <c r="B28" s="12">
        <v>9755.217</v>
      </c>
      <c r="C28" s="12"/>
      <c r="D28" s="12"/>
      <c r="E28" s="11"/>
      <c r="F28" s="37"/>
      <c r="G28" s="39"/>
    </row>
    <row r="29" spans="1:7" ht="38.25" customHeight="1">
      <c r="A29" s="25" t="s">
        <v>29</v>
      </c>
      <c r="B29" s="34">
        <v>10365.566</v>
      </c>
      <c r="C29" s="34">
        <v>6617.961</v>
      </c>
      <c r="D29" s="36">
        <v>6617.961</v>
      </c>
      <c r="E29" s="11">
        <f t="shared" si="0"/>
        <v>0</v>
      </c>
      <c r="F29" s="37">
        <f t="shared" si="1"/>
        <v>63.84563081263484</v>
      </c>
      <c r="G29" s="39">
        <f t="shared" si="2"/>
        <v>100</v>
      </c>
    </row>
    <row r="30" spans="1:7" ht="54.75" customHeight="1">
      <c r="A30" s="25" t="s">
        <v>28</v>
      </c>
      <c r="B30" s="34">
        <v>5429.191</v>
      </c>
      <c r="C30" s="34">
        <v>2939.276</v>
      </c>
      <c r="D30" s="36">
        <v>2939.276</v>
      </c>
      <c r="E30" s="11">
        <f t="shared" si="0"/>
        <v>0</v>
      </c>
      <c r="F30" s="37">
        <f t="shared" si="1"/>
        <v>54.13837899606037</v>
      </c>
      <c r="G30" s="10">
        <f t="shared" si="2"/>
        <v>100</v>
      </c>
    </row>
    <row r="31" spans="1:7" ht="64.5" customHeight="1">
      <c r="A31" s="72" t="s">
        <v>40</v>
      </c>
      <c r="B31" s="34">
        <v>3690.882</v>
      </c>
      <c r="C31" s="34">
        <v>3135.697</v>
      </c>
      <c r="D31" s="36">
        <v>3135.697</v>
      </c>
      <c r="E31" s="11">
        <f t="shared" si="0"/>
        <v>0</v>
      </c>
      <c r="F31" s="37">
        <f t="shared" si="1"/>
        <v>84.9579314646201</v>
      </c>
      <c r="G31" s="10">
        <f t="shared" si="2"/>
        <v>100</v>
      </c>
    </row>
    <row r="32" spans="1:7" s="2" customFormat="1" ht="22.5" customHeight="1">
      <c r="A32" s="26" t="s">
        <v>27</v>
      </c>
      <c r="B32" s="35">
        <v>10104.4</v>
      </c>
      <c r="C32" s="35">
        <v>6872.621</v>
      </c>
      <c r="D32" s="36">
        <v>6575.462</v>
      </c>
      <c r="E32" s="11">
        <f t="shared" si="0"/>
        <v>-297.15899999999965</v>
      </c>
      <c r="F32" s="37">
        <f>D32/B32*100</f>
        <v>65.0752345512846</v>
      </c>
      <c r="G32" s="10">
        <f t="shared" si="2"/>
        <v>95.67619107761072</v>
      </c>
    </row>
    <row r="33" spans="1:7" s="2" customFormat="1" ht="48.75" customHeight="1">
      <c r="A33" s="31" t="s">
        <v>32</v>
      </c>
      <c r="B33" s="35">
        <v>15438.4</v>
      </c>
      <c r="C33" s="35">
        <v>13723.034</v>
      </c>
      <c r="D33" s="36">
        <v>13692.467</v>
      </c>
      <c r="E33" s="11">
        <f t="shared" si="0"/>
        <v>-30.566999999999098</v>
      </c>
      <c r="F33" s="37">
        <f>D33/B33*100</f>
        <v>88.69097186236917</v>
      </c>
      <c r="G33" s="10">
        <f t="shared" si="2"/>
        <v>99.77725771137781</v>
      </c>
    </row>
    <row r="34" spans="1:7" ht="17.25" customHeight="1">
      <c r="A34" s="24" t="s">
        <v>14</v>
      </c>
      <c r="B34" s="16">
        <f>B21+B22</f>
        <v>4292206.76</v>
      </c>
      <c r="C34" s="16">
        <f>C21+C22</f>
        <v>2735049.177</v>
      </c>
      <c r="D34" s="18">
        <f>D21+D22</f>
        <v>2834978.0700000003</v>
      </c>
      <c r="E34" s="16">
        <f t="shared" si="0"/>
        <v>99928.89300000016</v>
      </c>
      <c r="F34" s="38">
        <f>D34/B34*100</f>
        <v>66.04942931500347</v>
      </c>
      <c r="G34" s="22">
        <f>D34/C34*100</f>
        <v>103.65364154474214</v>
      </c>
    </row>
    <row r="35" spans="1:7" ht="17.25" customHeight="1">
      <c r="A35" s="24" t="s">
        <v>15</v>
      </c>
      <c r="B35" s="11"/>
      <c r="C35" s="17"/>
      <c r="D35" s="19"/>
      <c r="E35" s="11"/>
      <c r="F35" s="37"/>
      <c r="G35" s="22"/>
    </row>
    <row r="36" spans="1:8" s="5" customFormat="1" ht="15.75" customHeight="1">
      <c r="A36" s="13" t="s">
        <v>7</v>
      </c>
      <c r="B36" s="41">
        <v>704</v>
      </c>
      <c r="C36" s="41">
        <v>575.2</v>
      </c>
      <c r="D36" s="43">
        <v>740.168</v>
      </c>
      <c r="E36" s="41">
        <f t="shared" si="0"/>
        <v>164.96799999999996</v>
      </c>
      <c r="F36" s="44">
        <f t="shared" si="1"/>
        <v>105.13749999999999</v>
      </c>
      <c r="G36" s="10">
        <f>D36/C36*100</f>
        <v>128.6801112656467</v>
      </c>
      <c r="H36" s="4"/>
    </row>
    <row r="37" spans="1:10" s="5" customFormat="1" ht="17.25" customHeight="1">
      <c r="A37" s="13" t="s">
        <v>38</v>
      </c>
      <c r="B37" s="41"/>
      <c r="C37" s="41"/>
      <c r="D37" s="43">
        <v>-0.295</v>
      </c>
      <c r="E37" s="41">
        <f t="shared" si="0"/>
        <v>-0.295</v>
      </c>
      <c r="F37" s="44"/>
      <c r="G37" s="10"/>
      <c r="H37" s="4"/>
      <c r="J37" s="74"/>
    </row>
    <row r="38" spans="1:8" s="5" customFormat="1" ht="41.25" customHeight="1">
      <c r="A38" s="13" t="s">
        <v>43</v>
      </c>
      <c r="B38" s="41">
        <v>0.012</v>
      </c>
      <c r="C38" s="41"/>
      <c r="D38" s="43"/>
      <c r="E38" s="11"/>
      <c r="F38" s="44"/>
      <c r="G38" s="10"/>
      <c r="H38" s="4"/>
    </row>
    <row r="39" spans="1:7" s="4" customFormat="1" ht="68.25" customHeight="1">
      <c r="A39" s="23" t="s">
        <v>30</v>
      </c>
      <c r="B39" s="11">
        <v>200</v>
      </c>
      <c r="C39" s="11">
        <v>100</v>
      </c>
      <c r="D39" s="11">
        <v>191.954</v>
      </c>
      <c r="E39" s="11">
        <f t="shared" si="0"/>
        <v>91.95400000000001</v>
      </c>
      <c r="F39" s="27">
        <f t="shared" si="1"/>
        <v>95.977</v>
      </c>
      <c r="G39" s="45" t="s">
        <v>47</v>
      </c>
    </row>
    <row r="40" spans="1:7" s="4" customFormat="1" ht="34.5" customHeight="1">
      <c r="A40" s="13" t="s">
        <v>16</v>
      </c>
      <c r="B40" s="11"/>
      <c r="C40" s="11"/>
      <c r="D40" s="11">
        <v>363.491</v>
      </c>
      <c r="E40" s="11">
        <f t="shared" si="0"/>
        <v>363.491</v>
      </c>
      <c r="F40" s="27"/>
      <c r="G40" s="10"/>
    </row>
    <row r="41" spans="1:7" s="4" customFormat="1" ht="33.75" customHeight="1">
      <c r="A41" s="13" t="s">
        <v>39</v>
      </c>
      <c r="B41" s="11"/>
      <c r="C41" s="11"/>
      <c r="D41" s="11">
        <v>0.414</v>
      </c>
      <c r="E41" s="11">
        <f t="shared" si="0"/>
        <v>0.414</v>
      </c>
      <c r="F41" s="27"/>
      <c r="G41" s="10"/>
    </row>
    <row r="42" spans="1:7" s="4" customFormat="1" ht="18.75" customHeight="1">
      <c r="A42" s="13" t="s">
        <v>37</v>
      </c>
      <c r="B42" s="11"/>
      <c r="C42" s="11"/>
      <c r="D42" s="11">
        <v>1246.053</v>
      </c>
      <c r="E42" s="11">
        <f t="shared" si="0"/>
        <v>1246.053</v>
      </c>
      <c r="F42" s="27"/>
      <c r="G42" s="10"/>
    </row>
    <row r="43" spans="1:7" s="4" customFormat="1" ht="48.75" customHeight="1">
      <c r="A43" s="13" t="s">
        <v>35</v>
      </c>
      <c r="B43" s="11">
        <v>82.424</v>
      </c>
      <c r="C43" s="11">
        <v>82.424</v>
      </c>
      <c r="D43" s="11">
        <v>82.424</v>
      </c>
      <c r="E43" s="11"/>
      <c r="F43" s="27">
        <f t="shared" si="1"/>
        <v>100</v>
      </c>
      <c r="G43" s="10">
        <f>D43/C43*100</f>
        <v>100</v>
      </c>
    </row>
    <row r="44" spans="1:7" s="4" customFormat="1" ht="15.75" customHeight="1">
      <c r="A44" s="13" t="s">
        <v>10</v>
      </c>
      <c r="B44" s="11"/>
      <c r="C44" s="11"/>
      <c r="D44" s="11">
        <v>248.201</v>
      </c>
      <c r="E44" s="11">
        <f t="shared" si="0"/>
        <v>248.201</v>
      </c>
      <c r="F44" s="27"/>
      <c r="G44" s="10"/>
    </row>
    <row r="45" spans="1:7" s="2" customFormat="1" ht="17.25" customHeight="1">
      <c r="A45" s="21" t="s">
        <v>50</v>
      </c>
      <c r="B45" s="16">
        <f>SUM(B36:B43)</f>
        <v>986.4359999999999</v>
      </c>
      <c r="C45" s="16">
        <f>SUM(C36:C43)</f>
        <v>757.624</v>
      </c>
      <c r="D45" s="16">
        <f>SUM(D36:D44)</f>
        <v>2872.41</v>
      </c>
      <c r="E45" s="16">
        <f>D45-C45</f>
        <v>2114.786</v>
      </c>
      <c r="F45" s="22" t="s">
        <v>48</v>
      </c>
      <c r="G45" s="22" t="s">
        <v>49</v>
      </c>
    </row>
    <row r="46" spans="1:7" s="2" customFormat="1" ht="17.25" customHeight="1">
      <c r="A46" s="23" t="s">
        <v>12</v>
      </c>
      <c r="B46" s="11">
        <f>SUM(B47)</f>
        <v>1800</v>
      </c>
      <c r="C46" s="11">
        <f>SUM(C47)</f>
        <v>1800</v>
      </c>
      <c r="D46" s="16"/>
      <c r="E46" s="16"/>
      <c r="F46" s="22"/>
      <c r="G46" s="22"/>
    </row>
    <row r="47" spans="1:7" s="2" customFormat="1" ht="79.5" customHeight="1">
      <c r="A47" s="75" t="s">
        <v>51</v>
      </c>
      <c r="B47" s="11">
        <v>1800</v>
      </c>
      <c r="C47" s="11">
        <v>1800</v>
      </c>
      <c r="D47" s="16"/>
      <c r="E47" s="16"/>
      <c r="F47" s="22"/>
      <c r="G47" s="22"/>
    </row>
    <row r="48" spans="1:7" s="2" customFormat="1" ht="22.5" customHeight="1">
      <c r="A48" s="21" t="s">
        <v>52</v>
      </c>
      <c r="B48" s="16">
        <f>B45+B46</f>
        <v>2786.4359999999997</v>
      </c>
      <c r="C48" s="16">
        <f>C45+C46</f>
        <v>2557.624</v>
      </c>
      <c r="D48" s="16">
        <f>D45+D46</f>
        <v>2872.41</v>
      </c>
      <c r="E48" s="16">
        <f>E45+E46</f>
        <v>2114.786</v>
      </c>
      <c r="F48" s="22">
        <f>D48/B48*100</f>
        <v>103.08544678578657</v>
      </c>
      <c r="G48" s="22">
        <f>D48/C48*100</f>
        <v>112.30775125663506</v>
      </c>
    </row>
    <row r="49" spans="1:7" s="30" customFormat="1" ht="21.75" customHeight="1">
      <c r="A49" s="21" t="s">
        <v>17</v>
      </c>
      <c r="B49" s="16">
        <f>B34+B48</f>
        <v>4294993.1959999995</v>
      </c>
      <c r="C49" s="16">
        <f>C34+C48</f>
        <v>2737606.801</v>
      </c>
      <c r="D49" s="16">
        <f>D34+D48</f>
        <v>2837850.4800000004</v>
      </c>
      <c r="E49" s="16">
        <f>E34+E48</f>
        <v>102043.67900000015</v>
      </c>
      <c r="F49" s="22">
        <f>D49/B49*100</f>
        <v>66.07345694151364</v>
      </c>
      <c r="G49" s="22">
        <f>D49/C49*100</f>
        <v>103.66172669367214</v>
      </c>
    </row>
    <row r="50" spans="1:7" s="32" customFormat="1" ht="33.75" customHeight="1">
      <c r="A50" s="71" t="s">
        <v>21</v>
      </c>
      <c r="B50" s="76">
        <v>4000</v>
      </c>
      <c r="C50" s="76">
        <v>2000</v>
      </c>
      <c r="D50" s="9">
        <v>3754.14179</v>
      </c>
      <c r="E50" s="77">
        <f t="shared" si="0"/>
        <v>1754.1417900000001</v>
      </c>
      <c r="F50" s="27">
        <f t="shared" si="1"/>
        <v>93.85354475000001</v>
      </c>
      <c r="G50" s="45" t="s">
        <v>47</v>
      </c>
    </row>
    <row r="51" spans="1:7" ht="23.25" customHeight="1">
      <c r="A51" s="29" t="s">
        <v>18</v>
      </c>
      <c r="B51" s="16">
        <f>B49+B50</f>
        <v>4298993.1959999995</v>
      </c>
      <c r="C51" s="16">
        <f>C49+C50</f>
        <v>2739606.801</v>
      </c>
      <c r="D51" s="16">
        <f>D49+D50</f>
        <v>2841604.6217900002</v>
      </c>
      <c r="E51" s="16">
        <f>D51-C51</f>
        <v>101997.82079000026</v>
      </c>
      <c r="F51" s="40">
        <f t="shared" si="1"/>
        <v>66.09930493572246</v>
      </c>
      <c r="G51" s="22">
        <f>D51/C51*100</f>
        <v>103.7230824785794</v>
      </c>
    </row>
    <row r="53" spans="1:2" ht="12.75">
      <c r="A53" s="6"/>
      <c r="B5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2021-08-30T13:05:42Z</dcterms:modified>
  <cp:category/>
  <cp:version/>
  <cp:contentType/>
  <cp:contentStatus/>
</cp:coreProperties>
</file>