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/>
</workbook>
</file>

<file path=xl/sharedStrings.xml><?xml version="1.0" encoding="utf-8"?>
<sst xmlns="http://schemas.openxmlformats.org/spreadsheetml/2006/main" count="136" uniqueCount="126">
  <si>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</si>
  <si>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</si>
  <si>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</si>
  <si>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</si>
  <si>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</si>
  <si>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</si>
  <si>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</si>
  <si>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</si>
  <si>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</si>
  <si>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</si>
  <si>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</si>
  <si>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</si>
  <si>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</si>
  <si>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</si>
  <si>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</si>
  <si>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</si>
  <si>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</si>
  <si>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</si>
  <si>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</si>
  <si>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</si>
  <si>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</si>
  <si>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</si>
  <si>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</si>
  <si>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</si>
  <si>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</si>
  <si>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</si>
  <si>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</si>
  <si>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</si>
  <si>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</si>
  <si>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</si>
  <si>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</si>
  <si>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</si>
  <si>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</si>
  <si>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</si>
  <si>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</si>
  <si>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</si>
  <si>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</si>
  <si>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</si>
  <si>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</si>
  <si>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</si>
  <si>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</si>
  <si>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</si>
  <si>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</si>
  <si>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</si>
  <si>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</si>
  <si>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</si>
  <si>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</si>
  <si>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</si>
  <si>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</si>
  <si>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</si>
  <si>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</si>
  <si>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</si>
  <si>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</si>
  <si>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</si>
  <si>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</si>
  <si>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</si>
  <si>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</si>
  <si>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</si>
  <si>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</si>
  <si>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</si>
  <si>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</si>
  <si>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</si>
  <si>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</si>
  <si>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</si>
  <si>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</si>
  <si>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</si>
  <si>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</si>
  <si>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</si>
  <si>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</si>
  <si>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</si>
  <si>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</si>
  <si>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</si>
  <si>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</si>
  <si>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</si>
  <si>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</si>
  <si>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</si>
  <si>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</si>
  <si>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</si>
  <si>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</si>
  <si>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</si>
  <si>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</si>
  <si>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</si>
  <si>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</si>
  <si>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</si>
  <si>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</si>
  <si>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</si>
  <si>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</si>
  <si>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</si>
  <si>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</si>
  <si>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</si>
  <si>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</si>
  <si>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</si>
  <si>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</si>
  <si>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</si>
  <si>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</si>
  <si>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</si>
  <si>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</si>
  <si>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</si>
  <si>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</si>
  <si>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</si>
  <si>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</si>
  <si>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</si>
  <si>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</si>
  <si>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</si>
  <si>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</si>
  <si>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</si>
  <si>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</si>
  <si>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</si>
  <si>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</si>
  <si>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</si>
  <si>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серпень з урахуванням змін, 
тис. грн.</t>
  </si>
  <si>
    <t>План на
январь - август с учетом изменений, тыс. грн.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</si>
  <si>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</si>
  <si>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в 2,0 р.б.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</si>
  <si>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</si>
  <si>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</si>
  <si>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в 4,5 р.б.</t>
  </si>
  <si>
    <t>в 2,2 р.б.</t>
  </si>
  <si>
    <t>в 3,2 р.б.</t>
  </si>
  <si>
    <t>в 2,3 р.б.</t>
  </si>
  <si>
    <t>в 2,5 р.б.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</si>
  <si>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</si>
  <si>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 xml:space="preserve">Надійшло з
 01 січня по 
23 серпня,            тис. грн. </t>
  </si>
  <si>
    <t xml:space="preserve">Поступило          с 01 января
по 23 августа,
тыс. грн. </t>
  </si>
  <si>
    <t>в 3,7 р.б.</t>
  </si>
  <si>
    <t>в 5,2 р.б.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</si>
</sst>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18" fillId="33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SheetLayoutView="100" workbookViewId="0" topLeftCell="A50">
      <selection activeCell="A56" sqref="A56:F56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6" t="s">
        <v>109</v>
      </c>
      <c r="B2" s="116"/>
      <c r="C2" s="116"/>
      <c r="D2" s="116"/>
      <c r="E2" s="116"/>
      <c r="F2" s="116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110</v>
      </c>
      <c r="D4" s="72" t="s">
        <v>122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1427850</v>
      </c>
      <c r="C7" s="45">
        <v>896713.1</v>
      </c>
      <c r="D7" s="46">
        <v>985152.48</v>
      </c>
      <c r="E7" s="47">
        <f>D7/B7*100</f>
        <v>68.99551633574956</v>
      </c>
      <c r="F7" s="48">
        <f>D7/C7*100</f>
        <v>109.86261715146127</v>
      </c>
    </row>
    <row r="8" spans="1:6" ht="15.75">
      <c r="A8" s="57" t="s">
        <v>49</v>
      </c>
      <c r="B8" s="49">
        <v>2250</v>
      </c>
      <c r="C8" s="45">
        <v>1472</v>
      </c>
      <c r="D8" s="46">
        <v>1566.733</v>
      </c>
      <c r="E8" s="47">
        <f aca="true" t="shared" si="0" ref="E8:E57">D8/B8*100</f>
        <v>69.63257777777777</v>
      </c>
      <c r="F8" s="48">
        <f aca="true" t="shared" si="1" ref="F8:F57">D8/C8*100</f>
        <v>106.43566576086955</v>
      </c>
    </row>
    <row r="9" spans="1:6" ht="15.75">
      <c r="A9" s="56" t="s">
        <v>64</v>
      </c>
      <c r="B9" s="49">
        <v>173790</v>
      </c>
      <c r="C9" s="45">
        <v>107090</v>
      </c>
      <c r="D9" s="46">
        <v>112047.592</v>
      </c>
      <c r="E9" s="47">
        <f t="shared" si="0"/>
        <v>64.47298003337362</v>
      </c>
      <c r="F9" s="48">
        <f t="shared" si="1"/>
        <v>104.6293696890466</v>
      </c>
    </row>
    <row r="10" spans="1:6" ht="15.75">
      <c r="A10" s="57" t="s">
        <v>43</v>
      </c>
      <c r="B10" s="50">
        <f>B11+B15+B17</f>
        <v>629050</v>
      </c>
      <c r="C10" s="50">
        <f>C11+C15+C17</f>
        <v>423129.5</v>
      </c>
      <c r="D10" s="50">
        <f>D11+D15+D16+D17</f>
        <v>393066.88800000004</v>
      </c>
      <c r="E10" s="47">
        <f t="shared" si="0"/>
        <v>62.485794134011606</v>
      </c>
      <c r="F10" s="48">
        <f t="shared" si="1"/>
        <v>92.89517464511457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230952.19999999998</v>
      </c>
      <c r="D11" s="53">
        <f>SUM(D12:D14)</f>
        <v>188112.334</v>
      </c>
      <c r="E11" s="47">
        <f t="shared" si="0"/>
        <v>53.57494133059922</v>
      </c>
      <c r="F11" s="48">
        <f t="shared" si="1"/>
        <v>81.45076513668197</v>
      </c>
    </row>
    <row r="12" spans="1:6" s="12" customFormat="1" ht="31.5">
      <c r="A12" s="51" t="s">
        <v>45</v>
      </c>
      <c r="B12" s="52">
        <v>27890</v>
      </c>
      <c r="C12" s="53">
        <v>19688.8</v>
      </c>
      <c r="D12" s="54">
        <v>22145.99</v>
      </c>
      <c r="E12" s="47">
        <f t="shared" si="0"/>
        <v>79.40476873431338</v>
      </c>
      <c r="F12" s="48">
        <f t="shared" si="1"/>
        <v>112.48014099386454</v>
      </c>
    </row>
    <row r="13" spans="1:6" s="12" customFormat="1" ht="15.75">
      <c r="A13" s="51" t="s">
        <v>24</v>
      </c>
      <c r="B13" s="52">
        <v>319830</v>
      </c>
      <c r="C13" s="53">
        <v>209145</v>
      </c>
      <c r="D13" s="54">
        <v>163034.505</v>
      </c>
      <c r="E13" s="47">
        <f t="shared" si="0"/>
        <v>50.97536347434575</v>
      </c>
      <c r="F13" s="48">
        <f t="shared" si="1"/>
        <v>77.95285806497884</v>
      </c>
    </row>
    <row r="14" spans="1:6" s="12" customFormat="1" ht="15.75">
      <c r="A14" s="51" t="s">
        <v>25</v>
      </c>
      <c r="B14" s="52">
        <v>3400</v>
      </c>
      <c r="C14" s="53">
        <v>2118.4</v>
      </c>
      <c r="D14" s="79">
        <v>2931.839</v>
      </c>
      <c r="E14" s="47">
        <f t="shared" si="0"/>
        <v>86.2305588235294</v>
      </c>
      <c r="F14" s="48">
        <f t="shared" si="1"/>
        <v>138.39874433534743</v>
      </c>
    </row>
    <row r="15" spans="1:6" s="12" customFormat="1" ht="15.75">
      <c r="A15" s="55" t="s">
        <v>26</v>
      </c>
      <c r="B15" s="52">
        <v>350</v>
      </c>
      <c r="C15" s="53">
        <v>227.3</v>
      </c>
      <c r="D15" s="54">
        <v>334.315</v>
      </c>
      <c r="E15" s="47">
        <f t="shared" si="0"/>
        <v>95.51857142857143</v>
      </c>
      <c r="F15" s="48">
        <f t="shared" si="1"/>
        <v>147.08095028596568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191950</v>
      </c>
      <c r="D17" s="54">
        <v>204627.445</v>
      </c>
      <c r="E17" s="47">
        <f t="shared" si="0"/>
        <v>73.71836767778659</v>
      </c>
      <c r="F17" s="48">
        <f t="shared" si="1"/>
        <v>106.6045558739255</v>
      </c>
    </row>
    <row r="18" spans="1:6" s="12" customFormat="1" ht="31.5">
      <c r="A18" s="56" t="s">
        <v>88</v>
      </c>
      <c r="B18" s="52"/>
      <c r="C18" s="53"/>
      <c r="D18" s="46">
        <v>10109.589</v>
      </c>
      <c r="E18" s="47"/>
      <c r="F18" s="48"/>
    </row>
    <row r="19" spans="1:6" ht="15.75">
      <c r="A19" s="56" t="s">
        <v>28</v>
      </c>
      <c r="B19" s="49">
        <v>500</v>
      </c>
      <c r="C19" s="45">
        <v>252.7</v>
      </c>
      <c r="D19" s="44">
        <v>264.417</v>
      </c>
      <c r="E19" s="47">
        <f t="shared" si="0"/>
        <v>52.883399999999995</v>
      </c>
      <c r="F19" s="48">
        <f t="shared" si="1"/>
        <v>104.6367233874159</v>
      </c>
    </row>
    <row r="20" spans="1:6" ht="31.5">
      <c r="A20" s="56" t="s">
        <v>60</v>
      </c>
      <c r="B20" s="49">
        <v>30390</v>
      </c>
      <c r="C20" s="45">
        <v>18664.2</v>
      </c>
      <c r="D20" s="46">
        <v>21423.387</v>
      </c>
      <c r="E20" s="47">
        <f t="shared" si="0"/>
        <v>70.49485686080948</v>
      </c>
      <c r="F20" s="48">
        <f t="shared" si="1"/>
        <v>114.78331243771498</v>
      </c>
    </row>
    <row r="21" spans="1:6" ht="63">
      <c r="A21" s="56" t="s">
        <v>29</v>
      </c>
      <c r="B21" s="49">
        <v>10000</v>
      </c>
      <c r="C21" s="45">
        <v>6604</v>
      </c>
      <c r="D21" s="46">
        <v>6809.679</v>
      </c>
      <c r="E21" s="47">
        <f t="shared" si="0"/>
        <v>68.09679</v>
      </c>
      <c r="F21" s="48">
        <f t="shared" si="1"/>
        <v>103.11446093276801</v>
      </c>
    </row>
    <row r="22" spans="1:6" ht="15.75">
      <c r="A22" s="56" t="s">
        <v>30</v>
      </c>
      <c r="B22" s="49">
        <v>650</v>
      </c>
      <c r="C22" s="45">
        <v>398.2</v>
      </c>
      <c r="D22" s="46">
        <v>324.651</v>
      </c>
      <c r="E22" s="47">
        <f t="shared" si="0"/>
        <v>49.9463076923077</v>
      </c>
      <c r="F22" s="48">
        <f t="shared" si="1"/>
        <v>81.52963335007534</v>
      </c>
    </row>
    <row r="23" spans="1:6" ht="15.75">
      <c r="A23" s="57" t="s">
        <v>31</v>
      </c>
      <c r="B23" s="49">
        <v>4000</v>
      </c>
      <c r="C23" s="45">
        <v>2680</v>
      </c>
      <c r="D23" s="44">
        <v>5461.836</v>
      </c>
      <c r="E23" s="47">
        <f t="shared" si="0"/>
        <v>136.5459</v>
      </c>
      <c r="F23" s="48" t="s">
        <v>113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1536227.2519999999</v>
      </c>
      <c r="E24" s="81">
        <f t="shared" si="0"/>
        <v>67.42333713703871</v>
      </c>
      <c r="F24" s="82">
        <f t="shared" si="1"/>
        <v>105.43742970590945</v>
      </c>
    </row>
    <row r="25" spans="1:6" ht="15.75">
      <c r="A25" s="57" t="s">
        <v>33</v>
      </c>
      <c r="B25" s="49">
        <f>SUM(B26:B42)</f>
        <v>2075729.4170000004</v>
      </c>
      <c r="C25" s="45">
        <f>SUM(C26:C42)</f>
        <v>1485496.9549999998</v>
      </c>
      <c r="D25" s="45">
        <f>SUM(D26:D42)</f>
        <v>1429194.5180000004</v>
      </c>
      <c r="E25" s="47">
        <f t="shared" si="0"/>
        <v>68.85264072932875</v>
      </c>
      <c r="F25" s="48">
        <f t="shared" si="1"/>
        <v>96.20985847123467</v>
      </c>
    </row>
    <row r="26" spans="1:6" ht="80.25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437317.288</v>
      </c>
      <c r="D30" s="61">
        <v>437317.288</v>
      </c>
      <c r="E30" s="47">
        <f t="shared" si="0"/>
        <v>82.08364617922582</v>
      </c>
      <c r="F30" s="48">
        <f t="shared" si="1"/>
        <v>100</v>
      </c>
    </row>
    <row r="31" spans="1:6" ht="99.75" customHeight="1">
      <c r="A31" s="109" t="s">
        <v>70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</row>
    <row r="32" spans="1:6" ht="286.5" customHeight="1">
      <c r="A32" s="110" t="s">
        <v>71</v>
      </c>
      <c r="B32" s="113">
        <v>608528.8</v>
      </c>
      <c r="C32" s="60">
        <v>394796.6</v>
      </c>
      <c r="D32" s="61">
        <v>340708.692</v>
      </c>
      <c r="E32" s="47">
        <f t="shared" si="0"/>
        <v>55.98891819088924</v>
      </c>
      <c r="F32" s="48">
        <f t="shared" si="1"/>
        <v>86.2998040003384</v>
      </c>
    </row>
    <row r="33" spans="1:6" ht="300" customHeight="1">
      <c r="A33" s="110" t="s">
        <v>99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300" customHeight="1">
      <c r="A34" s="110" t="s">
        <v>114</v>
      </c>
      <c r="B34" s="113">
        <v>2091.453</v>
      </c>
      <c r="C34" s="60">
        <v>1382.092</v>
      </c>
      <c r="D34" s="61"/>
      <c r="E34" s="47"/>
      <c r="F34" s="48"/>
    </row>
    <row r="35" spans="1:6" ht="223.5" customHeight="1">
      <c r="A35" s="110" t="s">
        <v>72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25585.2</v>
      </c>
      <c r="D39" s="61">
        <v>25056.6</v>
      </c>
      <c r="E39" s="47">
        <f t="shared" si="0"/>
        <v>64.4672114276305</v>
      </c>
      <c r="F39" s="48">
        <f t="shared" si="1"/>
        <v>97.93396182167815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20.25" customHeight="1">
      <c r="A42" s="111" t="s">
        <v>74</v>
      </c>
      <c r="B42" s="105">
        <v>7343.503</v>
      </c>
      <c r="C42" s="53">
        <v>4699.507</v>
      </c>
      <c r="D42" s="61">
        <v>4395.686</v>
      </c>
      <c r="E42" s="47">
        <f t="shared" si="0"/>
        <v>59.85816305923753</v>
      </c>
      <c r="F42" s="48">
        <f t="shared" si="1"/>
        <v>93.53504527177</v>
      </c>
    </row>
    <row r="43" spans="1:6" s="10" customFormat="1" ht="15.75">
      <c r="A43" s="102" t="s">
        <v>36</v>
      </c>
      <c r="B43" s="59">
        <f>B24+B25</f>
        <v>4354209.417</v>
      </c>
      <c r="C43" s="62">
        <f>C24+C25</f>
        <v>2942500.655</v>
      </c>
      <c r="D43" s="63">
        <f>D24+D25</f>
        <v>2965421.7700000005</v>
      </c>
      <c r="E43" s="81">
        <f t="shared" si="0"/>
        <v>68.10471169398052</v>
      </c>
      <c r="F43" s="82">
        <f t="shared" si="1"/>
        <v>100.77896720128345</v>
      </c>
    </row>
    <row r="44" spans="1:6" ht="15.7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5.714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.75">
      <c r="A47" s="56" t="s">
        <v>27</v>
      </c>
      <c r="B47" s="49">
        <v>535</v>
      </c>
      <c r="C47" s="99">
        <v>434.4</v>
      </c>
      <c r="D47" s="64">
        <v>721.878</v>
      </c>
      <c r="E47" s="114">
        <f t="shared" si="0"/>
        <v>134.93046728971962</v>
      </c>
      <c r="F47" s="48">
        <f t="shared" si="1"/>
        <v>166.17817679558013</v>
      </c>
    </row>
    <row r="48" spans="1:6" ht="31.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220.1</v>
      </c>
      <c r="D49" s="49">
        <v>1000.941</v>
      </c>
      <c r="E49" s="114">
        <f t="shared" si="0"/>
        <v>140.97760563380282</v>
      </c>
      <c r="F49" s="48" t="s">
        <v>116</v>
      </c>
    </row>
    <row r="50" spans="1:6" s="15" customFormat="1" ht="81" customHeight="1">
      <c r="A50" s="100" t="s">
        <v>67</v>
      </c>
      <c r="B50" s="49">
        <v>186</v>
      </c>
      <c r="C50" s="99">
        <v>62</v>
      </c>
      <c r="D50" s="49">
        <v>138.741</v>
      </c>
      <c r="E50" s="114">
        <f t="shared" si="0"/>
        <v>74.59193548387097</v>
      </c>
      <c r="F50" s="48" t="s">
        <v>117</v>
      </c>
    </row>
    <row r="51" spans="1:6" s="14" customFormat="1" ht="39" customHeight="1">
      <c r="A51" s="56" t="s">
        <v>39</v>
      </c>
      <c r="B51" s="49">
        <v>2500</v>
      </c>
      <c r="C51" s="99">
        <v>1775</v>
      </c>
      <c r="D51" s="49">
        <v>9276.681</v>
      </c>
      <c r="E51" s="114" t="s">
        <v>124</v>
      </c>
      <c r="F51" s="48" t="s">
        <v>125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.75">
      <c r="A53" s="56" t="s">
        <v>53</v>
      </c>
      <c r="B53" s="78">
        <v>2000</v>
      </c>
      <c r="C53" s="65">
        <v>1460</v>
      </c>
      <c r="D53" s="65">
        <v>4614.977</v>
      </c>
      <c r="E53" s="114" t="s">
        <v>119</v>
      </c>
      <c r="F53" s="48" t="s">
        <v>118</v>
      </c>
    </row>
    <row r="54" spans="1:6" s="10" customFormat="1" ht="15.75">
      <c r="A54" s="77" t="s">
        <v>40</v>
      </c>
      <c r="B54" s="59">
        <f>SUM(B47:B53)</f>
        <v>7931</v>
      </c>
      <c r="C54" s="59">
        <f>SUM(C47:C53)</f>
        <v>4951.5</v>
      </c>
      <c r="D54" s="59">
        <f>SUM(D45:D53)</f>
        <v>15758.453000000001</v>
      </c>
      <c r="E54" s="81">
        <f t="shared" si="0"/>
        <v>198.6944017147901</v>
      </c>
      <c r="F54" s="82" t="s">
        <v>118</v>
      </c>
    </row>
    <row r="55" spans="1:6" s="80" customFormat="1" ht="15.75">
      <c r="A55" s="77" t="s">
        <v>41</v>
      </c>
      <c r="B55" s="59">
        <f>B43+B54</f>
        <v>4362140.417</v>
      </c>
      <c r="C55" s="59">
        <f>C43+C54</f>
        <v>2947452.155</v>
      </c>
      <c r="D55" s="59">
        <f>D43+D54</f>
        <v>2981180.2230000007</v>
      </c>
      <c r="E55" s="81">
        <f t="shared" si="0"/>
        <v>68.34214257252785</v>
      </c>
      <c r="F55" s="82">
        <f t="shared" si="1"/>
        <v>101.14431265466975</v>
      </c>
    </row>
    <row r="56" spans="1:6" s="115" customFormat="1" ht="47.25">
      <c r="A56" s="117" t="s">
        <v>46</v>
      </c>
      <c r="B56" s="118">
        <v>2136</v>
      </c>
      <c r="C56" s="118">
        <v>1100</v>
      </c>
      <c r="D56" s="119">
        <v>2772.3</v>
      </c>
      <c r="E56" s="120">
        <v>126.4</v>
      </c>
      <c r="F56" s="121" t="s">
        <v>120</v>
      </c>
    </row>
    <row r="57" spans="1:6" s="10" customFormat="1" ht="15.75">
      <c r="A57" s="58" t="s">
        <v>42</v>
      </c>
      <c r="B57" s="59">
        <f>B55+B56</f>
        <v>4364276.417</v>
      </c>
      <c r="C57" s="66">
        <f>C55+C56</f>
        <v>2948552.155</v>
      </c>
      <c r="D57" s="59">
        <f>D55+D56</f>
        <v>2983952.5230000005</v>
      </c>
      <c r="E57" s="81">
        <f t="shared" si="0"/>
        <v>68.37221655751968</v>
      </c>
      <c r="F57" s="82">
        <f t="shared" si="1"/>
        <v>101.20060172379759</v>
      </c>
    </row>
    <row r="58" spans="3:6" ht="12.75">
      <c r="C58" s="9"/>
      <c r="D58" s="23"/>
      <c r="E58" s="9"/>
      <c r="F58" s="9"/>
    </row>
    <row r="60" spans="1:2" ht="12.75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49">
      <selection activeCell="A56" sqref="A56:F56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6" t="s">
        <v>112</v>
      </c>
      <c r="B2" s="116"/>
      <c r="C2" s="116"/>
      <c r="D2" s="116"/>
      <c r="E2" s="116"/>
      <c r="F2" s="116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111</v>
      </c>
      <c r="D4" s="30" t="s">
        <v>123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1427850</v>
      </c>
      <c r="C7" s="45">
        <v>896713.1</v>
      </c>
      <c r="D7" s="46">
        <v>985152.48</v>
      </c>
      <c r="E7" s="47">
        <f>D7/B7*100</f>
        <v>68.99551633574956</v>
      </c>
      <c r="F7" s="48">
        <f>D7/C7*100</f>
        <v>109.86261715146127</v>
      </c>
    </row>
    <row r="8" spans="1:6" ht="15.75">
      <c r="A8" s="83" t="s">
        <v>1</v>
      </c>
      <c r="B8" s="49">
        <v>2250</v>
      </c>
      <c r="C8" s="45">
        <v>1472</v>
      </c>
      <c r="D8" s="46">
        <v>1566.733</v>
      </c>
      <c r="E8" s="47">
        <f aca="true" t="shared" si="0" ref="E8:E57">D8/B8*100</f>
        <v>69.63257777777777</v>
      </c>
      <c r="F8" s="48">
        <f aca="true" t="shared" si="1" ref="F8:F57">D8/C8*100</f>
        <v>106.43566576086955</v>
      </c>
    </row>
    <row r="9" spans="1:6" ht="15.75">
      <c r="A9" s="84" t="s">
        <v>65</v>
      </c>
      <c r="B9" s="49">
        <v>173790</v>
      </c>
      <c r="C9" s="45">
        <v>107090</v>
      </c>
      <c r="D9" s="46">
        <v>112047.592</v>
      </c>
      <c r="E9" s="47">
        <f t="shared" si="0"/>
        <v>64.47298003337362</v>
      </c>
      <c r="F9" s="48">
        <f t="shared" si="1"/>
        <v>104.6293696890466</v>
      </c>
    </row>
    <row r="10" spans="1:6" s="3" customFormat="1" ht="15.75">
      <c r="A10" s="83" t="s">
        <v>44</v>
      </c>
      <c r="B10" s="50">
        <f>B11+B15+B17</f>
        <v>629050</v>
      </c>
      <c r="C10" s="50">
        <f>C11+C15+C17</f>
        <v>423129.5</v>
      </c>
      <c r="D10" s="50">
        <f>D11+D15+D16+D17</f>
        <v>393066.88800000004</v>
      </c>
      <c r="E10" s="47">
        <f t="shared" si="0"/>
        <v>62.485794134011606</v>
      </c>
      <c r="F10" s="48">
        <f t="shared" si="1"/>
        <v>92.89517464511457</v>
      </c>
    </row>
    <row r="11" spans="1:6" s="13" customFormat="1" ht="15.75">
      <c r="A11" s="85" t="s">
        <v>47</v>
      </c>
      <c r="B11" s="52">
        <f>SUM(B12:B14)</f>
        <v>351120</v>
      </c>
      <c r="C11" s="53">
        <f>SUM(C12:C14)</f>
        <v>230952.19999999998</v>
      </c>
      <c r="D11" s="53">
        <f>SUM(D12:D14)</f>
        <v>188112.334</v>
      </c>
      <c r="E11" s="47">
        <f t="shared" si="0"/>
        <v>53.57494133059922</v>
      </c>
      <c r="F11" s="48">
        <f t="shared" si="1"/>
        <v>81.45076513668197</v>
      </c>
    </row>
    <row r="12" spans="1:6" s="13" customFormat="1" ht="31.5">
      <c r="A12" s="86" t="s">
        <v>18</v>
      </c>
      <c r="B12" s="52">
        <v>27890</v>
      </c>
      <c r="C12" s="53">
        <v>19688.8</v>
      </c>
      <c r="D12" s="54">
        <v>22145.99</v>
      </c>
      <c r="E12" s="47">
        <f t="shared" si="0"/>
        <v>79.40476873431338</v>
      </c>
      <c r="F12" s="48">
        <f t="shared" si="1"/>
        <v>112.48014099386454</v>
      </c>
    </row>
    <row r="13" spans="1:6" s="13" customFormat="1" ht="15.75">
      <c r="A13" s="87" t="s">
        <v>62</v>
      </c>
      <c r="B13" s="52">
        <v>319830</v>
      </c>
      <c r="C13" s="53">
        <v>209145</v>
      </c>
      <c r="D13" s="54">
        <v>163034.505</v>
      </c>
      <c r="E13" s="47">
        <f t="shared" si="0"/>
        <v>50.97536347434575</v>
      </c>
      <c r="F13" s="48">
        <f t="shared" si="1"/>
        <v>77.95285806497884</v>
      </c>
    </row>
    <row r="14" spans="1:6" s="13" customFormat="1" ht="15.75">
      <c r="A14" s="85" t="s">
        <v>15</v>
      </c>
      <c r="B14" s="52">
        <v>3400</v>
      </c>
      <c r="C14" s="53">
        <v>2118.4</v>
      </c>
      <c r="D14" s="79">
        <v>2931.839</v>
      </c>
      <c r="E14" s="47">
        <f t="shared" si="0"/>
        <v>86.2305588235294</v>
      </c>
      <c r="F14" s="48">
        <f t="shared" si="1"/>
        <v>138.39874433534743</v>
      </c>
    </row>
    <row r="15" spans="1:6" s="13" customFormat="1" ht="15.75">
      <c r="A15" s="88" t="s">
        <v>2</v>
      </c>
      <c r="B15" s="52">
        <v>350</v>
      </c>
      <c r="C15" s="53">
        <v>227.3</v>
      </c>
      <c r="D15" s="54">
        <v>334.315</v>
      </c>
      <c r="E15" s="47">
        <f t="shared" si="0"/>
        <v>95.51857142857143</v>
      </c>
      <c r="F15" s="48">
        <f t="shared" si="1"/>
        <v>147.08095028596568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277580</v>
      </c>
      <c r="C17" s="53">
        <v>191950</v>
      </c>
      <c r="D17" s="54">
        <v>204627.445</v>
      </c>
      <c r="E17" s="47">
        <f t="shared" si="0"/>
        <v>73.71836767778659</v>
      </c>
      <c r="F17" s="48">
        <f t="shared" si="1"/>
        <v>106.6045558739255</v>
      </c>
    </row>
    <row r="18" spans="1:6" s="13" customFormat="1" ht="31.5">
      <c r="A18" s="89" t="s">
        <v>89</v>
      </c>
      <c r="B18" s="52"/>
      <c r="C18" s="53"/>
      <c r="D18" s="46">
        <v>10109.589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252.7</v>
      </c>
      <c r="D19" s="44">
        <v>264.417</v>
      </c>
      <c r="E19" s="47">
        <f t="shared" si="0"/>
        <v>52.883399999999995</v>
      </c>
      <c r="F19" s="48">
        <f t="shared" si="1"/>
        <v>104.6367233874159</v>
      </c>
    </row>
    <row r="20" spans="1:6" ht="31.5">
      <c r="A20" s="89" t="s">
        <v>61</v>
      </c>
      <c r="B20" s="49">
        <v>30390</v>
      </c>
      <c r="C20" s="45">
        <v>18664.2</v>
      </c>
      <c r="D20" s="46">
        <v>21423.387</v>
      </c>
      <c r="E20" s="47">
        <f t="shared" si="0"/>
        <v>70.49485686080948</v>
      </c>
      <c r="F20" s="48">
        <f t="shared" si="1"/>
        <v>114.78331243771498</v>
      </c>
    </row>
    <row r="21" spans="1:6" ht="78.75">
      <c r="A21" s="89" t="s">
        <v>19</v>
      </c>
      <c r="B21" s="49">
        <v>10000</v>
      </c>
      <c r="C21" s="45">
        <v>6604</v>
      </c>
      <c r="D21" s="46">
        <v>6809.679</v>
      </c>
      <c r="E21" s="47">
        <f t="shared" si="0"/>
        <v>68.09679</v>
      </c>
      <c r="F21" s="48">
        <f t="shared" si="1"/>
        <v>103.11446093276801</v>
      </c>
    </row>
    <row r="22" spans="1:6" ht="18" customHeight="1">
      <c r="A22" s="89" t="s">
        <v>3</v>
      </c>
      <c r="B22" s="49">
        <v>650</v>
      </c>
      <c r="C22" s="45">
        <v>398.2</v>
      </c>
      <c r="D22" s="46">
        <v>324.651</v>
      </c>
      <c r="E22" s="47">
        <f t="shared" si="0"/>
        <v>49.9463076923077</v>
      </c>
      <c r="F22" s="48">
        <f t="shared" si="1"/>
        <v>81.52963335007534</v>
      </c>
    </row>
    <row r="23" spans="1:6" ht="15" customHeight="1">
      <c r="A23" s="90" t="s">
        <v>16</v>
      </c>
      <c r="B23" s="49">
        <v>4000</v>
      </c>
      <c r="C23" s="45">
        <v>2680</v>
      </c>
      <c r="D23" s="44">
        <v>5461.836</v>
      </c>
      <c r="E23" s="47">
        <f t="shared" si="0"/>
        <v>136.5459</v>
      </c>
      <c r="F23" s="48" t="s">
        <v>113</v>
      </c>
    </row>
    <row r="24" spans="1:6" s="2" customFormat="1" ht="15.75">
      <c r="A24" s="91" t="s">
        <v>11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1536227.2519999999</v>
      </c>
      <c r="E24" s="81">
        <f t="shared" si="0"/>
        <v>67.42333713703871</v>
      </c>
      <c r="F24" s="82">
        <f t="shared" si="1"/>
        <v>105.43742970590945</v>
      </c>
    </row>
    <row r="25" spans="1:6" s="2" customFormat="1" ht="15.75">
      <c r="A25" s="90" t="s">
        <v>48</v>
      </c>
      <c r="B25" s="49">
        <f>SUM(B26:B42)</f>
        <v>2075729.4170000004</v>
      </c>
      <c r="C25" s="45">
        <f>SUM(C26:C42)</f>
        <v>1485496.9549999998</v>
      </c>
      <c r="D25" s="45">
        <f>SUM(D26:D42)</f>
        <v>1429194.5180000004</v>
      </c>
      <c r="E25" s="47">
        <f t="shared" si="0"/>
        <v>68.85264072932875</v>
      </c>
      <c r="F25" s="48">
        <f t="shared" si="1"/>
        <v>96.20985847123467</v>
      </c>
    </row>
    <row r="26" spans="1:6" s="2" customFormat="1" ht="78.7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283196.3</v>
      </c>
      <c r="D27" s="61">
        <v>283196.3</v>
      </c>
      <c r="E27" s="47">
        <f t="shared" si="0"/>
        <v>68.80002157316997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307854.7</v>
      </c>
      <c r="D28" s="61">
        <v>307854.7</v>
      </c>
      <c r="E28" s="47">
        <f t="shared" si="0"/>
        <v>71.81383320689999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3798</v>
      </c>
      <c r="D29" s="61">
        <v>3798</v>
      </c>
      <c r="E29" s="47">
        <f t="shared" si="0"/>
        <v>41.499071461007695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437317.288</v>
      </c>
      <c r="D30" s="61">
        <v>437317.288</v>
      </c>
      <c r="E30" s="47">
        <f t="shared" si="0"/>
        <v>82.08364617922582</v>
      </c>
      <c r="F30" s="48">
        <f t="shared" si="1"/>
        <v>100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961.5</v>
      </c>
      <c r="D31" s="61">
        <v>961.5</v>
      </c>
      <c r="E31" s="47">
        <f t="shared" si="0"/>
        <v>84.6018477782666</v>
      </c>
      <c r="F31" s="48">
        <f t="shared" si="1"/>
        <v>100</v>
      </c>
      <c r="G31" s="20"/>
    </row>
    <row r="32" spans="1:6" s="2" customFormat="1" ht="330.75">
      <c r="A32" s="85" t="s">
        <v>79</v>
      </c>
      <c r="B32" s="113">
        <v>608528.8</v>
      </c>
      <c r="C32" s="60">
        <v>394796.6</v>
      </c>
      <c r="D32" s="61">
        <v>340708.692</v>
      </c>
      <c r="E32" s="47">
        <f t="shared" si="0"/>
        <v>55.98891819088924</v>
      </c>
      <c r="F32" s="48">
        <f t="shared" si="1"/>
        <v>86.2998040003384</v>
      </c>
    </row>
    <row r="33" spans="1:6" s="2" customFormat="1" ht="299.25">
      <c r="A33" s="85" t="s">
        <v>100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362.25">
      <c r="A34" s="85" t="s">
        <v>121</v>
      </c>
      <c r="B34" s="113">
        <v>2091.453</v>
      </c>
      <c r="C34" s="60">
        <v>1382.092</v>
      </c>
      <c r="D34" s="61"/>
      <c r="E34" s="47"/>
      <c r="F34" s="48"/>
    </row>
    <row r="35" spans="1:6" s="2" customFormat="1" ht="228.75" customHeight="1">
      <c r="A35" s="104" t="s">
        <v>80</v>
      </c>
      <c r="B35" s="113">
        <v>4359.6</v>
      </c>
      <c r="C35" s="60">
        <v>2915.214</v>
      </c>
      <c r="D35" s="61">
        <v>2915.198</v>
      </c>
      <c r="E35" s="47">
        <f t="shared" si="0"/>
        <v>66.86847417194237</v>
      </c>
      <c r="F35" s="48">
        <f t="shared" si="1"/>
        <v>99.99945115521535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4083.58</v>
      </c>
      <c r="D37" s="61">
        <v>4083.58</v>
      </c>
      <c r="E37" s="47">
        <f t="shared" si="0"/>
        <v>68.49127585669025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4919.648</v>
      </c>
      <c r="D38" s="61">
        <v>4919.648</v>
      </c>
      <c r="E38" s="47">
        <f t="shared" si="0"/>
        <v>74.99991615263149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25585.2</v>
      </c>
      <c r="D39" s="61">
        <v>25056.6</v>
      </c>
      <c r="E39" s="47">
        <f t="shared" si="0"/>
        <v>64.4672114276305</v>
      </c>
      <c r="F39" s="48">
        <f t="shared" si="1"/>
        <v>97.93396182167815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8783.3</v>
      </c>
      <c r="D41" s="61">
        <v>8783.3</v>
      </c>
      <c r="E41" s="47">
        <f t="shared" si="0"/>
        <v>66.66843775143077</v>
      </c>
      <c r="F41" s="48">
        <f t="shared" si="1"/>
        <v>100</v>
      </c>
    </row>
    <row r="42" spans="1:6" ht="17.25" customHeight="1">
      <c r="A42" s="95" t="s">
        <v>83</v>
      </c>
      <c r="B42" s="105">
        <v>7343.503</v>
      </c>
      <c r="C42" s="53">
        <v>4699.507</v>
      </c>
      <c r="D42" s="61">
        <v>4395.686</v>
      </c>
      <c r="E42" s="47">
        <f t="shared" si="0"/>
        <v>59.85816305923753</v>
      </c>
      <c r="F42" s="48">
        <f t="shared" si="1"/>
        <v>93.53504527177</v>
      </c>
    </row>
    <row r="43" spans="1:6" ht="15.75">
      <c r="A43" s="96" t="s">
        <v>12</v>
      </c>
      <c r="B43" s="59">
        <f>B24+B25</f>
        <v>4354209.417</v>
      </c>
      <c r="C43" s="62">
        <f>C24+C25</f>
        <v>2942500.655</v>
      </c>
      <c r="D43" s="63">
        <f>D24+D25</f>
        <v>2965421.7700000005</v>
      </c>
      <c r="E43" s="81">
        <f t="shared" si="0"/>
        <v>68.10471169398052</v>
      </c>
      <c r="F43" s="82">
        <f t="shared" si="1"/>
        <v>100.77896720128345</v>
      </c>
    </row>
    <row r="44" spans="1:6" ht="15.7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115</v>
      </c>
      <c r="B45" s="49"/>
      <c r="C45" s="62"/>
      <c r="D45" s="64">
        <v>5.714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434.4</v>
      </c>
      <c r="D47" s="64">
        <v>721.878</v>
      </c>
      <c r="E47" s="114">
        <f t="shared" si="0"/>
        <v>134.93046728971962</v>
      </c>
      <c r="F47" s="48">
        <f t="shared" si="1"/>
        <v>166.17817679558013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220.1</v>
      </c>
      <c r="D49" s="49">
        <v>1000.941</v>
      </c>
      <c r="E49" s="114">
        <f t="shared" si="0"/>
        <v>140.97760563380282</v>
      </c>
      <c r="F49" s="48" t="s">
        <v>116</v>
      </c>
    </row>
    <row r="50" spans="1:6" s="25" customFormat="1" ht="78.75">
      <c r="A50" s="89" t="s">
        <v>68</v>
      </c>
      <c r="B50" s="49">
        <v>186</v>
      </c>
      <c r="C50" s="99">
        <v>62</v>
      </c>
      <c r="D50" s="49">
        <v>138.741</v>
      </c>
      <c r="E50" s="114">
        <f t="shared" si="0"/>
        <v>74.59193548387097</v>
      </c>
      <c r="F50" s="48" t="s">
        <v>117</v>
      </c>
    </row>
    <row r="51" spans="1:6" ht="47.25">
      <c r="A51" s="89" t="s">
        <v>5</v>
      </c>
      <c r="B51" s="49">
        <v>2500</v>
      </c>
      <c r="C51" s="99">
        <v>1775</v>
      </c>
      <c r="D51" s="49">
        <v>9276.681</v>
      </c>
      <c r="E51" s="114" t="s">
        <v>124</v>
      </c>
      <c r="F51" s="48" t="s">
        <v>125</v>
      </c>
    </row>
    <row r="52" spans="1:6" s="2" customFormat="1" ht="47.2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.75">
      <c r="A53" s="89" t="s">
        <v>54</v>
      </c>
      <c r="B53" s="78">
        <v>2000</v>
      </c>
      <c r="C53" s="65">
        <v>1460</v>
      </c>
      <c r="D53" s="65">
        <v>4614.977</v>
      </c>
      <c r="E53" s="114" t="s">
        <v>119</v>
      </c>
      <c r="F53" s="48" t="s">
        <v>118</v>
      </c>
    </row>
    <row r="54" spans="1:6" s="25" customFormat="1" ht="15.75">
      <c r="A54" s="96" t="s">
        <v>6</v>
      </c>
      <c r="B54" s="59">
        <f>SUM(B47:B53)</f>
        <v>7931</v>
      </c>
      <c r="C54" s="59">
        <f>SUM(C47:C53)</f>
        <v>4951.5</v>
      </c>
      <c r="D54" s="59">
        <f>SUM(D45:D53)</f>
        <v>15758.453000000001</v>
      </c>
      <c r="E54" s="81">
        <f t="shared" si="0"/>
        <v>198.6944017147901</v>
      </c>
      <c r="F54" s="82" t="s">
        <v>118</v>
      </c>
    </row>
    <row r="55" spans="1:6" s="25" customFormat="1" ht="15.75">
      <c r="A55" s="96" t="s">
        <v>7</v>
      </c>
      <c r="B55" s="59">
        <f>B43+B54</f>
        <v>4362140.417</v>
      </c>
      <c r="C55" s="59">
        <f>C43+C54</f>
        <v>2947452.155</v>
      </c>
      <c r="D55" s="59">
        <f>D43+D54</f>
        <v>2981180.2230000007</v>
      </c>
      <c r="E55" s="81">
        <f t="shared" si="0"/>
        <v>68.34214257252785</v>
      </c>
      <c r="F55" s="82">
        <f t="shared" si="1"/>
        <v>101.14431265466975</v>
      </c>
    </row>
    <row r="56" spans="1:6" s="25" customFormat="1" ht="47.25">
      <c r="A56" s="122" t="s">
        <v>63</v>
      </c>
      <c r="B56" s="118">
        <v>2136</v>
      </c>
      <c r="C56" s="118">
        <v>1100</v>
      </c>
      <c r="D56" s="119">
        <v>2772.3</v>
      </c>
      <c r="E56" s="120">
        <v>126.4</v>
      </c>
      <c r="F56" s="121" t="s">
        <v>120</v>
      </c>
    </row>
    <row r="57" spans="1:6" ht="15.75">
      <c r="A57" s="98" t="s">
        <v>14</v>
      </c>
      <c r="B57" s="59">
        <f>B55+B56</f>
        <v>4364276.417</v>
      </c>
      <c r="C57" s="66">
        <f>C55+C56</f>
        <v>2948552.155</v>
      </c>
      <c r="D57" s="59">
        <f>D55+D56</f>
        <v>2983952.5230000005</v>
      </c>
      <c r="E57" s="81">
        <f t="shared" si="0"/>
        <v>68.37221655751968</v>
      </c>
      <c r="F57" s="82">
        <f t="shared" si="1"/>
        <v>101.20060172379759</v>
      </c>
    </row>
    <row r="58" spans="1:6" ht="15.7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user415a</cp:lastModifiedBy>
  <cp:lastPrinted>2018-08-06T12:29:49Z</cp:lastPrinted>
  <dcterms:created xsi:type="dcterms:W3CDTF">2004-07-02T06:40:36Z</dcterms:created>
  <dcterms:modified xsi:type="dcterms:W3CDTF">2018-08-27T12:10:10Z</dcterms:modified>
  <cp:category/>
  <cp:version/>
  <cp:contentType/>
  <cp:contentStatus/>
</cp:coreProperties>
</file>