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'Укр'!$A$1:$G$42</definedName>
  </definedNames>
  <calcPr fullCalcOnLoad="1"/>
</workbook>
</file>

<file path=xl/sharedStrings.xml><?xml version="1.0" encoding="utf-8"?>
<sst xmlns="http://schemas.openxmlformats.org/spreadsheetml/2006/main" count="54" uniqueCount="51">
  <si>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</si>
  <si>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</si>
  <si>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</si>
  <si>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</si>
  <si>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</si>
  <si>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</si>
  <si>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</si>
  <si>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</si>
  <si>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</si>
  <si>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</si>
  <si>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</si>
  <si>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</si>
  <si>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</si>
  <si>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</si>
  <si>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</si>
  <si>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</si>
  <si>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</si>
  <si>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</si>
  <si>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</si>
  <si>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</si>
  <si>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</si>
  <si>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</si>
  <si>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</si>
  <si>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</si>
  <si>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</si>
  <si>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</si>
  <si>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</si>
  <si>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</si>
  <si>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</si>
  <si>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</si>
  <si>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</si>
  <si>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</si>
  <si>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</si>
  <si>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</si>
  <si>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</si>
  <si>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</si>
  <si>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</si>
  <si>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</si>
  <si>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</si>
  <si>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</si>
  <si>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</si>
  <si>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</si>
  <si>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 2,4 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</si>
  <si>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</si>
  <si>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травень  з урахуванням змін, 
тис. грн.</t>
  </si>
  <si>
    <t>у 1,5 р.б.</t>
  </si>
  <si>
    <t>у 2,1 р.б</t>
  </si>
  <si>
    <t>Надійшло           з 01 січня            по 24 травня,            тис. грн.</t>
  </si>
  <si>
    <t>у 5,9 р.б.</t>
  </si>
  <si>
    <t>у 1,5 р. б.</t>
  </si>
  <si>
    <t>у 2,0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</si>
</sst>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B41" sqref="B41:G4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375" style="0" customWidth="1"/>
    <col min="7" max="7" width="12.625" style="0" customWidth="1"/>
  </cols>
  <sheetData>
    <row r="1" spans="1:7" ht="32.25" customHeight="1">
      <c r="A1" s="76" t="s">
        <v>43</v>
      </c>
      <c r="B1" s="76"/>
      <c r="C1" s="76"/>
      <c r="D1" s="76"/>
      <c r="E1" s="76"/>
      <c r="F1" s="76"/>
      <c r="G1" s="76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44</v>
      </c>
      <c r="D3" s="55" t="s">
        <v>47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.75">
      <c r="A6" s="62" t="s">
        <v>2</v>
      </c>
      <c r="B6" s="34">
        <v>2374800</v>
      </c>
      <c r="C6" s="34">
        <v>895610</v>
      </c>
      <c r="D6" s="11">
        <v>874153.705</v>
      </c>
      <c r="E6" s="11">
        <f>D6-C6</f>
        <v>-21456.295000000042</v>
      </c>
      <c r="F6" s="38">
        <f>D6/B6*100</f>
        <v>36.80957154286676</v>
      </c>
      <c r="G6" s="46">
        <f>D6/C6*100</f>
        <v>97.60428143946584</v>
      </c>
    </row>
    <row r="7" spans="1:7" ht="15.75">
      <c r="A7" s="63" t="s">
        <v>23</v>
      </c>
      <c r="B7" s="11">
        <v>1910</v>
      </c>
      <c r="C7" s="9">
        <v>662</v>
      </c>
      <c r="D7" s="11">
        <v>1024.008</v>
      </c>
      <c r="E7" s="11">
        <f aca="true" t="shared" si="0" ref="E7:E41">D7-C7</f>
        <v>362.00800000000004</v>
      </c>
      <c r="F7" s="38">
        <f>D7/B7*100</f>
        <v>53.61298429319372</v>
      </c>
      <c r="G7" s="46" t="s">
        <v>45</v>
      </c>
    </row>
    <row r="8" spans="1:7" ht="15.75">
      <c r="A8" s="23" t="s">
        <v>27</v>
      </c>
      <c r="B8" s="11">
        <v>132700</v>
      </c>
      <c r="C8" s="11">
        <v>47800</v>
      </c>
      <c r="D8" s="11">
        <v>70048.901</v>
      </c>
      <c r="E8" s="11">
        <f t="shared" si="0"/>
        <v>22248.900999999998</v>
      </c>
      <c r="F8" s="38">
        <f aca="true" t="shared" si="1" ref="F8:F42">D8/B8*100</f>
        <v>52.78741597588545</v>
      </c>
      <c r="G8" s="46" t="s">
        <v>45</v>
      </c>
    </row>
    <row r="9" spans="1:7" ht="15.75">
      <c r="A9" s="63" t="s">
        <v>20</v>
      </c>
      <c r="B9" s="11">
        <f>B10+B14+B15</f>
        <v>857640.5</v>
      </c>
      <c r="C9" s="11">
        <f>C10+C14+C15</f>
        <v>362648.7</v>
      </c>
      <c r="D9" s="11">
        <f>D10+D14+D15</f>
        <v>361409.306</v>
      </c>
      <c r="E9" s="11">
        <f t="shared" si="0"/>
        <v>-1239.3940000000293</v>
      </c>
      <c r="F9" s="38">
        <f t="shared" si="1"/>
        <v>42.13995327879222</v>
      </c>
      <c r="G9" s="46">
        <f aca="true" t="shared" si="2" ref="G9:G28">D9/C9*100</f>
        <v>99.6582383998619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163038.7</v>
      </c>
      <c r="D10" s="65">
        <f>SUM(D11:D13)</f>
        <v>142459.89800000002</v>
      </c>
      <c r="E10" s="11">
        <f t="shared" si="0"/>
        <v>-20578.801999999996</v>
      </c>
      <c r="F10" s="38">
        <f t="shared" si="1"/>
        <v>35.12753602818885</v>
      </c>
      <c r="G10" s="46">
        <f t="shared" si="2"/>
        <v>87.37796486355694</v>
      </c>
    </row>
    <row r="11" spans="1:7" s="43" customFormat="1" ht="17.25" customHeight="1">
      <c r="A11" s="66" t="s">
        <v>21</v>
      </c>
      <c r="B11" s="67">
        <v>52425.5</v>
      </c>
      <c r="C11" s="67">
        <v>20646.7</v>
      </c>
      <c r="D11" s="71">
        <v>21969.287</v>
      </c>
      <c r="E11" s="42">
        <f t="shared" si="0"/>
        <v>1322.5869999999995</v>
      </c>
      <c r="F11" s="68">
        <f t="shared" si="1"/>
        <v>41.90572717475274</v>
      </c>
      <c r="G11" s="69">
        <f t="shared" si="2"/>
        <v>106.40580334871916</v>
      </c>
    </row>
    <row r="12" spans="1:7" s="3" customFormat="1" ht="15" customHeight="1">
      <c r="A12" s="66" t="s">
        <v>4</v>
      </c>
      <c r="B12" s="12">
        <v>349425</v>
      </c>
      <c r="C12" s="12">
        <v>140747</v>
      </c>
      <c r="D12" s="11">
        <v>119885.212</v>
      </c>
      <c r="E12" s="11">
        <f t="shared" si="0"/>
        <v>-20861.788</v>
      </c>
      <c r="F12" s="38">
        <f>D12/B12*100</f>
        <v>34.30928296487086</v>
      </c>
      <c r="G12" s="46">
        <f t="shared" si="2"/>
        <v>85.17780982898392</v>
      </c>
    </row>
    <row r="13" spans="1:7" s="3" customFormat="1" ht="17.25" customHeight="1">
      <c r="A13" s="66" t="s">
        <v>5</v>
      </c>
      <c r="B13" s="12">
        <v>3700</v>
      </c>
      <c r="C13" s="12">
        <v>1645</v>
      </c>
      <c r="D13" s="11">
        <v>605.399</v>
      </c>
      <c r="E13" s="11">
        <f t="shared" si="0"/>
        <v>-1039.601</v>
      </c>
      <c r="F13" s="38">
        <f t="shared" si="1"/>
        <v>16.362135135135137</v>
      </c>
      <c r="G13" s="46">
        <f t="shared" si="2"/>
        <v>36.80237082066869</v>
      </c>
    </row>
    <row r="14" spans="1:7" s="3" customFormat="1" ht="15.75" customHeight="1">
      <c r="A14" s="70" t="s">
        <v>6</v>
      </c>
      <c r="B14" s="12">
        <v>1950</v>
      </c>
      <c r="C14" s="12">
        <v>795</v>
      </c>
      <c r="D14" s="12">
        <v>1035.245</v>
      </c>
      <c r="E14" s="11">
        <f t="shared" si="0"/>
        <v>240.2449999999999</v>
      </c>
      <c r="F14" s="38">
        <f t="shared" si="1"/>
        <v>53.08948717948717</v>
      </c>
      <c r="G14" s="46">
        <f t="shared" si="2"/>
        <v>130.2194968553459</v>
      </c>
    </row>
    <row r="15" spans="1:9" s="3" customFormat="1" ht="14.25" customHeight="1">
      <c r="A15" s="70" t="s">
        <v>35</v>
      </c>
      <c r="B15" s="12">
        <v>450140</v>
      </c>
      <c r="C15" s="12">
        <v>198815</v>
      </c>
      <c r="D15" s="12">
        <v>217914.163</v>
      </c>
      <c r="E15" s="11">
        <f t="shared" si="0"/>
        <v>19099.163</v>
      </c>
      <c r="F15" s="38">
        <f t="shared" si="1"/>
        <v>48.410308570666906</v>
      </c>
      <c r="G15" s="46">
        <f t="shared" si="2"/>
        <v>109.6065000125745</v>
      </c>
      <c r="I15" s="46"/>
    </row>
    <row r="16" spans="1:7" ht="17.25" customHeight="1">
      <c r="A16" s="23" t="s">
        <v>8</v>
      </c>
      <c r="B16" s="11">
        <v>450</v>
      </c>
      <c r="C16" s="11">
        <v>153</v>
      </c>
      <c r="D16" s="34">
        <v>899.546</v>
      </c>
      <c r="E16" s="11">
        <f t="shared" si="0"/>
        <v>746.546</v>
      </c>
      <c r="F16" s="46" t="s">
        <v>50</v>
      </c>
      <c r="G16" s="46" t="s">
        <v>48</v>
      </c>
    </row>
    <row r="17" spans="1:7" ht="16.5" customHeight="1">
      <c r="A17" s="23" t="s">
        <v>26</v>
      </c>
      <c r="B17" s="11">
        <v>21100</v>
      </c>
      <c r="C17" s="11">
        <v>7806.9</v>
      </c>
      <c r="D17" s="11">
        <v>6744.172</v>
      </c>
      <c r="E17" s="11">
        <f t="shared" si="0"/>
        <v>-1062.728</v>
      </c>
      <c r="F17" s="38">
        <f t="shared" si="1"/>
        <v>31.962900473933647</v>
      </c>
      <c r="G17" s="46">
        <f t="shared" si="2"/>
        <v>86.38732403386747</v>
      </c>
    </row>
    <row r="18" spans="1:7" ht="31.5" customHeight="1">
      <c r="A18" s="23" t="s">
        <v>37</v>
      </c>
      <c r="B18" s="11">
        <v>10500</v>
      </c>
      <c r="C18" s="11">
        <v>4375</v>
      </c>
      <c r="D18" s="11">
        <v>5072.869</v>
      </c>
      <c r="E18" s="11">
        <f t="shared" si="0"/>
        <v>697.8689999999997</v>
      </c>
      <c r="F18" s="38">
        <f t="shared" si="1"/>
        <v>48.31303809523809</v>
      </c>
      <c r="G18" s="46">
        <f t="shared" si="2"/>
        <v>115.95129142857141</v>
      </c>
    </row>
    <row r="19" spans="1:7" ht="15.75" customHeight="1">
      <c r="A19" s="13" t="s">
        <v>9</v>
      </c>
      <c r="B19" s="11">
        <v>499.988</v>
      </c>
      <c r="C19" s="11">
        <v>171.388</v>
      </c>
      <c r="D19" s="11">
        <v>169.877</v>
      </c>
      <c r="E19" s="11">
        <f t="shared" si="0"/>
        <v>-1.5109999999999957</v>
      </c>
      <c r="F19" s="38">
        <f t="shared" si="1"/>
        <v>33.9762154291703</v>
      </c>
      <c r="G19" s="10">
        <f t="shared" si="2"/>
        <v>99.11837468200808</v>
      </c>
    </row>
    <row r="20" spans="1:7" ht="14.25" customHeight="1">
      <c r="A20" s="14" t="s">
        <v>10</v>
      </c>
      <c r="B20" s="11">
        <v>8303.012</v>
      </c>
      <c r="C20" s="34">
        <v>3242</v>
      </c>
      <c r="D20" s="34">
        <v>4945.1</v>
      </c>
      <c r="E20" s="11">
        <f t="shared" si="0"/>
        <v>1703.1000000000004</v>
      </c>
      <c r="F20" s="38">
        <f t="shared" si="1"/>
        <v>59.5579050108563</v>
      </c>
      <c r="G20" s="46" t="s">
        <v>49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1322468.988</v>
      </c>
      <c r="D21" s="16">
        <f>D6+D7+D8+D9+D16+D17+D18+D19+D20</f>
        <v>1324467.4840000002</v>
      </c>
      <c r="E21" s="16">
        <f t="shared" si="0"/>
        <v>1998.4960000002757</v>
      </c>
      <c r="F21" s="39">
        <f t="shared" si="1"/>
        <v>38.864582990686216</v>
      </c>
      <c r="G21" s="29">
        <f t="shared" si="2"/>
        <v>100.15111855311048</v>
      </c>
    </row>
    <row r="22" spans="1:7" ht="15" customHeight="1">
      <c r="A22" s="14" t="s">
        <v>12</v>
      </c>
      <c r="B22" s="11">
        <f>SUM(B23:B28)</f>
        <v>815566.728</v>
      </c>
      <c r="C22" s="11">
        <f>SUM(C23:C28)</f>
        <v>319934.6450000001</v>
      </c>
      <c r="D22" s="11">
        <f>SUM(D23:D28)</f>
        <v>319923.75200000004</v>
      </c>
      <c r="E22" s="11">
        <f t="shared" si="0"/>
        <v>-10.893000000040047</v>
      </c>
      <c r="F22" s="38">
        <f t="shared" si="1"/>
        <v>39.22717063072735</v>
      </c>
      <c r="G22" s="10">
        <f t="shared" si="2"/>
        <v>99.99659524213139</v>
      </c>
    </row>
    <row r="23" spans="1:7" ht="31.5" customHeight="1">
      <c r="A23" s="20" t="s">
        <v>13</v>
      </c>
      <c r="B23" s="12">
        <v>778515.7</v>
      </c>
      <c r="C23" s="12">
        <v>301408.4</v>
      </c>
      <c r="D23" s="12">
        <v>301408.4</v>
      </c>
      <c r="E23" s="11">
        <f t="shared" si="0"/>
        <v>0</v>
      </c>
      <c r="F23" s="38">
        <f t="shared" si="1"/>
        <v>38.71577670174154</v>
      </c>
      <c r="G23" s="40">
        <f t="shared" si="2"/>
        <v>100</v>
      </c>
    </row>
    <row r="24" spans="1:7" ht="38.25" customHeight="1">
      <c r="A24" s="25" t="s">
        <v>30</v>
      </c>
      <c r="B24" s="35">
        <v>7742.255</v>
      </c>
      <c r="C24" s="35">
        <v>2498.38</v>
      </c>
      <c r="D24" s="37">
        <v>2498.38</v>
      </c>
      <c r="E24" s="11">
        <f t="shared" si="0"/>
        <v>0</v>
      </c>
      <c r="F24" s="38">
        <f t="shared" si="1"/>
        <v>32.26940988122969</v>
      </c>
      <c r="G24" s="40">
        <f t="shared" si="2"/>
        <v>100</v>
      </c>
    </row>
    <row r="25" spans="1:7" ht="49.5" customHeight="1">
      <c r="A25" s="25" t="s">
        <v>29</v>
      </c>
      <c r="B25" s="35">
        <v>5429.191</v>
      </c>
      <c r="C25" s="35">
        <v>1500.711</v>
      </c>
      <c r="D25" s="37">
        <v>1500.711</v>
      </c>
      <c r="E25" s="11">
        <f t="shared" si="0"/>
        <v>0</v>
      </c>
      <c r="F25" s="38">
        <f t="shared" si="1"/>
        <v>27.641521545291003</v>
      </c>
      <c r="G25" s="10">
        <f t="shared" si="2"/>
        <v>100</v>
      </c>
    </row>
    <row r="26" spans="1:7" ht="72.75" customHeight="1">
      <c r="A26" s="73" t="s">
        <v>41</v>
      </c>
      <c r="B26" s="35">
        <v>3690.882</v>
      </c>
      <c r="C26" s="35">
        <v>1429.052</v>
      </c>
      <c r="D26" s="37">
        <v>1429.052</v>
      </c>
      <c r="E26" s="11">
        <f t="shared" si="0"/>
        <v>0</v>
      </c>
      <c r="F26" s="38">
        <f t="shared" si="1"/>
        <v>38.71844182501635</v>
      </c>
      <c r="G26" s="10"/>
    </row>
    <row r="27" spans="1:7" s="2" customFormat="1" ht="19.5" customHeight="1">
      <c r="A27" s="26" t="s">
        <v>28</v>
      </c>
      <c r="B27" s="36">
        <v>9896.4</v>
      </c>
      <c r="C27" s="36">
        <v>4537.102</v>
      </c>
      <c r="D27" s="37">
        <v>4526.209</v>
      </c>
      <c r="E27" s="11">
        <f t="shared" si="0"/>
        <v>-10.893000000000029</v>
      </c>
      <c r="F27" s="38">
        <f>D27/B27*100</f>
        <v>45.73591406976274</v>
      </c>
      <c r="G27" s="10">
        <f t="shared" si="2"/>
        <v>99.75991282541146</v>
      </c>
    </row>
    <row r="28" spans="1:7" s="2" customFormat="1" ht="58.5" customHeight="1">
      <c r="A28" s="32" t="s">
        <v>33</v>
      </c>
      <c r="B28" s="36">
        <v>10292.3</v>
      </c>
      <c r="C28" s="36">
        <v>8561</v>
      </c>
      <c r="D28" s="37">
        <v>8561</v>
      </c>
      <c r="E28" s="11">
        <f t="shared" si="0"/>
        <v>0</v>
      </c>
      <c r="F28" s="38">
        <f>D28/B28*100</f>
        <v>83.17868697958669</v>
      </c>
      <c r="G28" s="10">
        <f t="shared" si="2"/>
        <v>100</v>
      </c>
    </row>
    <row r="29" spans="1:7" ht="15" customHeight="1">
      <c r="A29" s="24" t="s">
        <v>14</v>
      </c>
      <c r="B29" s="16">
        <f>B21+B22</f>
        <v>4223470.228</v>
      </c>
      <c r="C29" s="16">
        <f>C21+C22</f>
        <v>1642403.633</v>
      </c>
      <c r="D29" s="18">
        <f>D21+D22</f>
        <v>1644391.2360000003</v>
      </c>
      <c r="E29" s="16">
        <f t="shared" si="0"/>
        <v>1987.603000000352</v>
      </c>
      <c r="F29" s="39">
        <f>D29/B29*100</f>
        <v>38.93459991971323</v>
      </c>
      <c r="G29" s="22">
        <f>D29/C29*100</f>
        <v>100.12101793737327</v>
      </c>
    </row>
    <row r="30" spans="1:7" ht="14.25" customHeight="1">
      <c r="A30" s="24" t="s">
        <v>15</v>
      </c>
      <c r="B30" s="11"/>
      <c r="C30" s="17"/>
      <c r="D30" s="19"/>
      <c r="E30" s="11"/>
      <c r="F30" s="38"/>
      <c r="G30" s="22"/>
    </row>
    <row r="31" spans="1:8" s="5" customFormat="1" ht="14.25" customHeight="1">
      <c r="A31" s="13" t="s">
        <v>7</v>
      </c>
      <c r="B31" s="42">
        <v>704</v>
      </c>
      <c r="C31" s="42">
        <v>428.6</v>
      </c>
      <c r="D31" s="44">
        <v>611.463</v>
      </c>
      <c r="E31" s="42">
        <f t="shared" si="0"/>
        <v>182.86299999999994</v>
      </c>
      <c r="F31" s="45">
        <f t="shared" si="1"/>
        <v>86.85553977272727</v>
      </c>
      <c r="G31" s="10">
        <f>D31/C31*100</f>
        <v>142.66518898740082</v>
      </c>
      <c r="H31" s="4"/>
    </row>
    <row r="32" spans="1:8" s="5" customFormat="1" ht="14.25" customHeight="1">
      <c r="A32" s="13" t="s">
        <v>39</v>
      </c>
      <c r="B32" s="42"/>
      <c r="C32" s="42"/>
      <c r="D32" s="44">
        <v>-0.295</v>
      </c>
      <c r="E32" s="42">
        <f t="shared" si="0"/>
        <v>-0.295</v>
      </c>
      <c r="F32" s="45">
        <v>0</v>
      </c>
      <c r="G32" s="10">
        <v>0</v>
      </c>
      <c r="H32" s="4"/>
    </row>
    <row r="33" spans="1:7" s="4" customFormat="1" ht="68.25" customHeight="1">
      <c r="A33" s="23" t="s">
        <v>31</v>
      </c>
      <c r="B33" s="11">
        <v>200</v>
      </c>
      <c r="C33" s="11">
        <v>50</v>
      </c>
      <c r="D33" s="11">
        <v>118.809</v>
      </c>
      <c r="E33" s="11">
        <f t="shared" si="0"/>
        <v>68.809</v>
      </c>
      <c r="F33" s="27">
        <f t="shared" si="1"/>
        <v>59.40449999999999</v>
      </c>
      <c r="G33" s="10" t="s">
        <v>42</v>
      </c>
    </row>
    <row r="34" spans="1:7" s="4" customFormat="1" ht="38.25" customHeight="1">
      <c r="A34" s="13" t="s">
        <v>16</v>
      </c>
      <c r="B34" s="11"/>
      <c r="C34" s="11"/>
      <c r="D34" s="11">
        <v>140.2</v>
      </c>
      <c r="E34" s="11">
        <f t="shared" si="0"/>
        <v>140.2</v>
      </c>
      <c r="F34" s="27">
        <v>0</v>
      </c>
      <c r="G34" s="10">
        <v>0</v>
      </c>
    </row>
    <row r="35" spans="1:7" s="4" customFormat="1" ht="44.25" customHeight="1">
      <c r="A35" s="13" t="s">
        <v>40</v>
      </c>
      <c r="B35" s="11"/>
      <c r="C35" s="11"/>
      <c r="D35" s="11">
        <v>0.337</v>
      </c>
      <c r="E35" s="11">
        <f t="shared" si="0"/>
        <v>0.337</v>
      </c>
      <c r="F35" s="27">
        <v>0</v>
      </c>
      <c r="G35" s="10">
        <v>0</v>
      </c>
    </row>
    <row r="36" spans="1:7" s="4" customFormat="1" ht="24" customHeight="1">
      <c r="A36" s="13" t="s">
        <v>38</v>
      </c>
      <c r="B36" s="11"/>
      <c r="C36" s="11"/>
      <c r="D36" s="11">
        <v>280.053</v>
      </c>
      <c r="E36" s="11">
        <f t="shared" si="0"/>
        <v>280.053</v>
      </c>
      <c r="F36" s="27">
        <v>0</v>
      </c>
      <c r="G36" s="10">
        <v>0</v>
      </c>
    </row>
    <row r="37" spans="1:7" s="4" customFormat="1" ht="51" customHeight="1">
      <c r="A37" s="13" t="s">
        <v>36</v>
      </c>
      <c r="B37" s="11">
        <v>82.424</v>
      </c>
      <c r="C37" s="11">
        <v>82.424</v>
      </c>
      <c r="D37" s="11">
        <v>82.424</v>
      </c>
      <c r="E37" s="11">
        <f t="shared" si="0"/>
        <v>0</v>
      </c>
      <c r="F37" s="27">
        <f t="shared" si="1"/>
        <v>100</v>
      </c>
      <c r="G37" s="10">
        <f>D37/C37*100</f>
        <v>100</v>
      </c>
    </row>
    <row r="38" spans="1:7" s="4" customFormat="1" ht="21" customHeight="1">
      <c r="A38" s="13" t="s">
        <v>10</v>
      </c>
      <c r="B38" s="11"/>
      <c r="C38" s="11"/>
      <c r="D38" s="11">
        <v>87.958</v>
      </c>
      <c r="E38" s="11">
        <f t="shared" si="0"/>
        <v>87.958</v>
      </c>
      <c r="F38" s="27">
        <v>0</v>
      </c>
      <c r="G38" s="10">
        <v>0</v>
      </c>
    </row>
    <row r="39" spans="1:7" s="2" customFormat="1" ht="19.5" customHeight="1">
      <c r="A39" s="21" t="s">
        <v>17</v>
      </c>
      <c r="B39" s="16">
        <f>SUM(B31:B37)</f>
        <v>986.424</v>
      </c>
      <c r="C39" s="16">
        <f>SUM(C31:C37)</f>
        <v>561.024</v>
      </c>
      <c r="D39" s="16">
        <f>SUM(D31:D38)</f>
        <v>1320.949</v>
      </c>
      <c r="E39" s="16">
        <f>D39-C39</f>
        <v>759.9250000000001</v>
      </c>
      <c r="F39" s="28">
        <f t="shared" si="1"/>
        <v>133.91290155146268</v>
      </c>
      <c r="G39" s="22" t="s">
        <v>42</v>
      </c>
    </row>
    <row r="40" spans="1:7" s="31" customFormat="1" ht="20.25" customHeight="1">
      <c r="A40" s="21" t="s">
        <v>18</v>
      </c>
      <c r="B40" s="16">
        <f>B29+B39</f>
        <v>4224456.652</v>
      </c>
      <c r="C40" s="16">
        <f>C29+C39</f>
        <v>1642964.657</v>
      </c>
      <c r="D40" s="16">
        <f>D29+D39</f>
        <v>1645712.1850000003</v>
      </c>
      <c r="E40" s="16">
        <f t="shared" si="0"/>
        <v>2747.5280000003986</v>
      </c>
      <c r="F40" s="39">
        <f t="shared" si="1"/>
        <v>38.95677765378098</v>
      </c>
      <c r="G40" s="22">
        <f>D40/C40*100</f>
        <v>100.16722989069147</v>
      </c>
    </row>
    <row r="41" spans="1:7" s="33" customFormat="1" ht="34.5" customHeight="1">
      <c r="A41" s="72" t="s">
        <v>22</v>
      </c>
      <c r="B41" s="74">
        <v>4000</v>
      </c>
      <c r="C41" s="74">
        <v>1000</v>
      </c>
      <c r="D41" s="9">
        <v>2112.81537</v>
      </c>
      <c r="E41" s="75">
        <f t="shared" si="0"/>
        <v>1112.8153699999998</v>
      </c>
      <c r="F41" s="27">
        <f t="shared" si="1"/>
        <v>52.82038425</v>
      </c>
      <c r="G41" s="46" t="s">
        <v>46</v>
      </c>
    </row>
    <row r="42" spans="1:7" ht="23.25" customHeight="1">
      <c r="A42" s="30" t="s">
        <v>19</v>
      </c>
      <c r="B42" s="16">
        <f>B40+B41</f>
        <v>4228456.652</v>
      </c>
      <c r="C42" s="16">
        <f>C40+C41</f>
        <v>1643964.657</v>
      </c>
      <c r="D42" s="16">
        <f>D40+D41</f>
        <v>1647825.0003700003</v>
      </c>
      <c r="E42" s="16">
        <f>D42-C42</f>
        <v>3860.343370000366</v>
      </c>
      <c r="F42" s="41">
        <f t="shared" si="1"/>
        <v>38.969892232207286</v>
      </c>
      <c r="G42" s="22">
        <f>D42/C42*100</f>
        <v>100.2348191217836</v>
      </c>
    </row>
    <row r="44" spans="1:2" ht="12.75">
      <c r="A44" s="6"/>
      <c r="B4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2021-04-19T10:39:24Z</cp:lastPrinted>
  <dcterms:created xsi:type="dcterms:W3CDTF">2004-07-02T06:40:36Z</dcterms:created>
  <dcterms:modified xsi:type="dcterms:W3CDTF">2021-05-24T13:06:01Z</dcterms:modified>
  <cp:category/>
  <cp:version/>
  <cp:contentType/>
  <cp:contentStatus/>
</cp:coreProperties>
</file>