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 refMode="R1C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<sst xmlns="http://schemas.openxmlformats.org/spreadsheetml/2006/main" count="134" uniqueCount="125">
  <si>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</si>
  <si>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</si>
  <si>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</si>
  <si>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</si>
  <si>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</si>
  <si>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</si>
  <si>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</si>
  <si>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</si>
  <si>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</si>
  <si>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</si>
  <si>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</si>
  <si>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</si>
  <si>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</si>
  <si>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</si>
  <si>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</si>
  <si>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</si>
  <si>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</si>
  <si>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</si>
  <si>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</si>
  <si>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</si>
  <si>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</si>
  <si>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</si>
  <si>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</si>
  <si>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</si>
  <si>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</si>
  <si>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</si>
  <si>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</si>
  <si>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</si>
  <si>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</si>
  <si>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</si>
  <si>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</si>
  <si>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</si>
  <si>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</si>
  <si>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</si>
  <si>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</si>
  <si>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</si>
  <si>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</si>
  <si>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</si>
  <si>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</si>
  <si>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</si>
  <si>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</si>
  <si>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</si>
  <si>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</si>
  <si>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</si>
  <si>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</si>
  <si>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</si>
  <si>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</si>
  <si>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</si>
  <si>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</si>
  <si>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</si>
  <si>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</si>
  <si>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</si>
  <si>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</si>
  <si>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</si>
  <si>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</si>
  <si>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</si>
  <si>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</si>
  <si>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</si>
  <si>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</si>
  <si>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</si>
  <si>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</si>
  <si>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</si>
  <si>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</si>
  <si>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</si>
  <si>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</si>
  <si>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</si>
  <si>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</si>
  <si>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</si>
  <si>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</si>
  <si>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</si>
  <si>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</si>
  <si>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</si>
  <si>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</si>
  <si>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</si>
  <si>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</si>
  <si>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</si>
  <si>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</si>
  <si>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</si>
  <si>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</si>
  <si>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</si>
  <si>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</si>
  <si>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</si>
  <si>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</si>
  <si>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</si>
  <si>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</si>
  <si>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</si>
  <si>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</si>
  <si>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</si>
  <si>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</si>
  <si>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</si>
  <si>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</si>
  <si>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</si>
  <si>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</si>
  <si>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</si>
  <si>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</si>
  <si>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</si>
  <si>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</si>
  <si>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</si>
  <si>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</si>
  <si>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</si>
  <si>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</si>
  <si>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</si>
  <si>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</si>
  <si>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</si>
  <si>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</si>
  <si>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</si>
  <si>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</si>
  <si>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</si>
  <si>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</si>
  <si>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</si>
  <si>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</si>
  <si>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</si>
  <si>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</si>
  <si>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4,5 р.б.</t>
  </si>
  <si>
    <t>в 3,2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</si>
  <si>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</si>
  <si>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План на           січень - вересень з урахуванням змін, 
тис. грн.</t>
  </si>
  <si>
    <t>План на
январь - сентябрь с учетом изменений, тыс. грн.</t>
  </si>
  <si>
    <t>в 4,0 р.б.</t>
  </si>
  <si>
    <t>в 2,9 р.б.</t>
  </si>
  <si>
    <t>в 3,9 р.б.</t>
  </si>
  <si>
    <t>в 2,1 р.б.</t>
  </si>
  <si>
    <t xml:space="preserve">Надійшло з
 01 січня по 
14 вересня,            тис. грн. </t>
  </si>
  <si>
    <t xml:space="preserve">Поступило          с 01 января
по 14 сентября,
тыс. грн. </t>
  </si>
  <si>
    <t>в 3,8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</si>
</sst>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3" t="s">
        <v>109</v>
      </c>
      <c r="B2" s="123"/>
      <c r="C2" s="123"/>
      <c r="D2" s="123"/>
      <c r="E2" s="123"/>
      <c r="F2" s="123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116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1022215.6</v>
      </c>
      <c r="D7" s="46">
        <v>1080656.213</v>
      </c>
      <c r="E7" s="47">
        <f>D7/B7*100</f>
        <v>75.68415540848127</v>
      </c>
      <c r="F7" s="48">
        <f>D7/C7*100</f>
        <v>105.71705352569458</v>
      </c>
    </row>
    <row r="8" spans="1:6" ht="15">
      <c r="A8" s="57" t="s">
        <v>49</v>
      </c>
      <c r="B8" s="49">
        <v>2250</v>
      </c>
      <c r="C8" s="45">
        <v>1490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105.20489932885906</v>
      </c>
    </row>
    <row r="9" spans="1:6" ht="15">
      <c r="A9" s="56" t="s">
        <v>64</v>
      </c>
      <c r="B9" s="49">
        <v>173790</v>
      </c>
      <c r="C9" s="45">
        <v>125410</v>
      </c>
      <c r="D9" s="46">
        <v>121013.837</v>
      </c>
      <c r="E9" s="47">
        <f t="shared" si="0"/>
        <v>69.63222107140801</v>
      </c>
      <c r="F9" s="48">
        <f t="shared" si="1"/>
        <v>96.49456741886611</v>
      </c>
    </row>
    <row r="10" spans="1:6" ht="15">
      <c r="A10" s="57" t="s">
        <v>43</v>
      </c>
      <c r="B10" s="50">
        <f>B11+B15+B17</f>
        <v>629050</v>
      </c>
      <c r="C10" s="50">
        <f>C11+C15+C17</f>
        <v>463745</v>
      </c>
      <c r="D10" s="50">
        <f>D11+D15+D16+D17</f>
        <v>415925.03299999994</v>
      </c>
      <c r="E10" s="47">
        <f t="shared" si="0"/>
        <v>66.11955059216278</v>
      </c>
      <c r="F10" s="48">
        <f t="shared" si="1"/>
        <v>89.68830564210933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260103.5</v>
      </c>
      <c r="D11" s="53">
        <f>SUM(D12:D14)</f>
        <v>203670.838</v>
      </c>
      <c r="E11" s="47">
        <f t="shared" si="0"/>
        <v>58.006048644338115</v>
      </c>
      <c r="F11" s="48">
        <f t="shared" si="1"/>
        <v>78.30376676976665</v>
      </c>
    </row>
    <row r="12" spans="1:6" s="12" customFormat="1" ht="30.75">
      <c r="A12" s="51" t="s">
        <v>45</v>
      </c>
      <c r="B12" s="52">
        <v>27890</v>
      </c>
      <c r="C12" s="53">
        <v>20615.1</v>
      </c>
      <c r="D12" s="54">
        <v>22708.362</v>
      </c>
      <c r="E12" s="47">
        <f t="shared" si="0"/>
        <v>81.42116170670491</v>
      </c>
      <c r="F12" s="48">
        <f t="shared" si="1"/>
        <v>110.15402302195965</v>
      </c>
    </row>
    <row r="13" spans="1:6" s="12" customFormat="1" ht="15">
      <c r="A13" s="51" t="s">
        <v>24</v>
      </c>
      <c r="B13" s="52">
        <v>319830</v>
      </c>
      <c r="C13" s="53">
        <v>237155</v>
      </c>
      <c r="D13" s="54">
        <v>177896.342</v>
      </c>
      <c r="E13" s="47">
        <f t="shared" si="0"/>
        <v>55.62215614545227</v>
      </c>
      <c r="F13" s="48">
        <f t="shared" si="1"/>
        <v>75.01268874786533</v>
      </c>
    </row>
    <row r="14" spans="1:6" s="12" customFormat="1" ht="15">
      <c r="A14" s="51" t="s">
        <v>25</v>
      </c>
      <c r="B14" s="52">
        <v>3400</v>
      </c>
      <c r="C14" s="53">
        <v>2333.4</v>
      </c>
      <c r="D14" s="79">
        <v>3066.134</v>
      </c>
      <c r="E14" s="47">
        <f t="shared" si="0"/>
        <v>90.18041176470588</v>
      </c>
      <c r="F14" s="48">
        <f t="shared" si="1"/>
        <v>131.40198851461386</v>
      </c>
    </row>
    <row r="15" spans="1:6" s="12" customFormat="1" ht="15">
      <c r="A15" s="55" t="s">
        <v>26</v>
      </c>
      <c r="B15" s="52">
        <v>350</v>
      </c>
      <c r="C15" s="53">
        <v>231.5</v>
      </c>
      <c r="D15" s="54">
        <v>343.028</v>
      </c>
      <c r="E15" s="47">
        <f t="shared" si="0"/>
        <v>98.00800000000001</v>
      </c>
      <c r="F15" s="48">
        <f t="shared" si="1"/>
        <v>148.17624190064797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203410</v>
      </c>
      <c r="D17" s="54">
        <v>211918.373</v>
      </c>
      <c r="E17" s="47">
        <f t="shared" si="0"/>
        <v>76.3449718999928</v>
      </c>
      <c r="F17" s="48">
        <f t="shared" si="1"/>
        <v>104.18286859053143</v>
      </c>
    </row>
    <row r="18" spans="1:6" s="12" customFormat="1" ht="30.75">
      <c r="A18" s="56" t="s">
        <v>88</v>
      </c>
      <c r="B18" s="52"/>
      <c r="C18" s="53"/>
      <c r="D18" s="46">
        <v>12657.534</v>
      </c>
      <c r="E18" s="47"/>
      <c r="F18" s="48"/>
    </row>
    <row r="19" spans="1:6" ht="15">
      <c r="A19" s="56" t="s">
        <v>28</v>
      </c>
      <c r="B19" s="49">
        <v>500</v>
      </c>
      <c r="C19" s="45">
        <v>292.7</v>
      </c>
      <c r="D19" s="44">
        <v>348.518</v>
      </c>
      <c r="E19" s="47">
        <f t="shared" si="0"/>
        <v>69.7036</v>
      </c>
      <c r="F19" s="48">
        <f t="shared" si="1"/>
        <v>119.0700375811411</v>
      </c>
    </row>
    <row r="20" spans="1:6" ht="15">
      <c r="A20" s="56" t="s">
        <v>60</v>
      </c>
      <c r="B20" s="49">
        <v>30390</v>
      </c>
      <c r="C20" s="45">
        <v>21639.2</v>
      </c>
      <c r="D20" s="46">
        <v>23034.018</v>
      </c>
      <c r="E20" s="47">
        <f t="shared" si="0"/>
        <v>75.79472852912143</v>
      </c>
      <c r="F20" s="48">
        <f t="shared" si="1"/>
        <v>106.44579282043698</v>
      </c>
    </row>
    <row r="21" spans="1:6" ht="61.5">
      <c r="A21" s="56" t="s">
        <v>29</v>
      </c>
      <c r="B21" s="49">
        <v>10000</v>
      </c>
      <c r="C21" s="45">
        <v>7449</v>
      </c>
      <c r="D21" s="46">
        <v>7743.696</v>
      </c>
      <c r="E21" s="47">
        <f t="shared" si="0"/>
        <v>77.43696</v>
      </c>
      <c r="F21" s="48">
        <f t="shared" si="1"/>
        <v>103.95618203785743</v>
      </c>
    </row>
    <row r="22" spans="1:6" ht="15">
      <c r="A22" s="56" t="s">
        <v>30</v>
      </c>
      <c r="B22" s="49">
        <v>650</v>
      </c>
      <c r="C22" s="45">
        <v>455.95</v>
      </c>
      <c r="D22" s="46">
        <v>348.681</v>
      </c>
      <c r="E22" s="47">
        <f t="shared" si="0"/>
        <v>53.64323076923077</v>
      </c>
      <c r="F22" s="48">
        <f t="shared" si="1"/>
        <v>76.47351683298606</v>
      </c>
    </row>
    <row r="23" spans="1:6" ht="15">
      <c r="A23" s="57" t="s">
        <v>31</v>
      </c>
      <c r="B23" s="49">
        <v>4000</v>
      </c>
      <c r="C23" s="45">
        <v>3010</v>
      </c>
      <c r="D23" s="44">
        <v>6265.925</v>
      </c>
      <c r="E23" s="47">
        <f t="shared" si="0"/>
        <v>156.648125</v>
      </c>
      <c r="F23" s="48" t="s">
        <v>121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1669561.008</v>
      </c>
      <c r="E24" s="81">
        <f t="shared" si="0"/>
        <v>73.27521014009339</v>
      </c>
      <c r="F24" s="82">
        <f t="shared" si="1"/>
        <v>101.44944096838111</v>
      </c>
    </row>
    <row r="25" spans="1:6" ht="15">
      <c r="A25" s="57" t="s">
        <v>33</v>
      </c>
      <c r="B25" s="49">
        <f>SUM(B26:B42)</f>
        <v>2068274.4170000004</v>
      </c>
      <c r="C25" s="45">
        <f>SUM(C26:C42)</f>
        <v>1618001.8530000001</v>
      </c>
      <c r="D25" s="45">
        <f>SUM(D26:D42)</f>
        <v>1545316.198</v>
      </c>
      <c r="E25" s="47">
        <f t="shared" si="0"/>
        <v>74.7152401682489</v>
      </c>
      <c r="F25" s="48">
        <f t="shared" si="1"/>
        <v>95.50769024984547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446751.388</v>
      </c>
      <c r="D30" s="61">
        <v>437317.288</v>
      </c>
      <c r="E30" s="47">
        <f t="shared" si="0"/>
        <v>82.08364617922582</v>
      </c>
      <c r="F30" s="48">
        <f t="shared" si="1"/>
        <v>97.88828859777377</v>
      </c>
    </row>
    <row r="31" spans="1:6" ht="99.75" customHeight="1">
      <c r="A31" s="109" t="s">
        <v>70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</row>
    <row r="32" spans="1:6" ht="286.5" customHeight="1">
      <c r="A32" s="110" t="s">
        <v>71</v>
      </c>
      <c r="B32" s="113">
        <v>601013.8</v>
      </c>
      <c r="C32" s="60">
        <v>438927.2</v>
      </c>
      <c r="D32" s="61">
        <v>378695.338</v>
      </c>
      <c r="E32" s="47">
        <f t="shared" si="0"/>
        <v>63.009424741994266</v>
      </c>
      <c r="F32" s="48">
        <f t="shared" si="1"/>
        <v>86.27748246178409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1382.092</v>
      </c>
      <c r="D34" s="61"/>
      <c r="E34" s="47"/>
      <c r="F34" s="48"/>
    </row>
    <row r="35" spans="1:6" ht="223.5" customHeight="1">
      <c r="A35" s="110" t="s">
        <v>72</v>
      </c>
      <c r="B35" s="113">
        <v>4359.6</v>
      </c>
      <c r="C35" s="60">
        <v>3313.17</v>
      </c>
      <c r="D35" s="61">
        <v>3313.17</v>
      </c>
      <c r="E35" s="47">
        <f t="shared" si="0"/>
        <v>75.9971098265896</v>
      </c>
      <c r="F35" s="48">
        <f t="shared" si="1"/>
        <v>100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28905.7</v>
      </c>
      <c r="D39" s="61">
        <v>27838.75</v>
      </c>
      <c r="E39" s="47">
        <f t="shared" si="0"/>
        <v>71.62530359789233</v>
      </c>
      <c r="F39" s="48">
        <f t="shared" si="1"/>
        <v>96.30885949829964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5638.989</v>
      </c>
      <c r="D42" s="61">
        <v>5068.338</v>
      </c>
      <c r="E42" s="47">
        <f t="shared" si="0"/>
        <v>68.4586472106515</v>
      </c>
      <c r="F42" s="48">
        <f t="shared" si="1"/>
        <v>89.88026045094254</v>
      </c>
    </row>
    <row r="43" spans="1:6" s="10" customFormat="1" ht="15">
      <c r="A43" s="102" t="s">
        <v>36</v>
      </c>
      <c r="B43" s="59">
        <f>B24+B25</f>
        <v>4346754.417</v>
      </c>
      <c r="C43" s="62">
        <f>C24+C25</f>
        <v>3263709.3030000003</v>
      </c>
      <c r="D43" s="63">
        <f>D24+D25</f>
        <v>3214877.2060000002</v>
      </c>
      <c r="E43" s="81">
        <f t="shared" si="0"/>
        <v>73.96040580131998</v>
      </c>
      <c r="F43" s="82">
        <f t="shared" si="1"/>
        <v>98.5037853415709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1.339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439.7</v>
      </c>
      <c r="D47" s="64">
        <v>730.267</v>
      </c>
      <c r="E47" s="114">
        <f t="shared" si="0"/>
        <v>136.4985046728972</v>
      </c>
      <c r="F47" s="48">
        <f t="shared" si="1"/>
        <v>166.0830111439618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249.1</v>
      </c>
      <c r="D49" s="49">
        <v>1004.12</v>
      </c>
      <c r="E49" s="114">
        <f t="shared" si="0"/>
        <v>141.42535211267605</v>
      </c>
      <c r="F49" s="48" t="s">
        <v>118</v>
      </c>
    </row>
    <row r="50" spans="1:6" s="15" customFormat="1" ht="81" customHeight="1">
      <c r="A50" s="100" t="s">
        <v>67</v>
      </c>
      <c r="B50" s="49">
        <v>186</v>
      </c>
      <c r="C50" s="99">
        <v>124</v>
      </c>
      <c r="D50" s="49">
        <v>139.955</v>
      </c>
      <c r="E50" s="114">
        <f t="shared" si="0"/>
        <v>75.24462365591398</v>
      </c>
      <c r="F50" s="48">
        <f>D50/C50*100</f>
        <v>112.86693548387096</v>
      </c>
    </row>
    <row r="51" spans="1:6" s="14" customFormat="1" ht="39" customHeight="1">
      <c r="A51" s="56" t="s">
        <v>39</v>
      </c>
      <c r="B51" s="49">
        <v>2500</v>
      </c>
      <c r="C51" s="99">
        <v>2075</v>
      </c>
      <c r="D51" s="49">
        <v>9399.066</v>
      </c>
      <c r="E51" s="114" t="s">
        <v>124</v>
      </c>
      <c r="F51" s="48" t="s">
        <v>113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5754.831</v>
      </c>
      <c r="E53" s="114" t="s">
        <v>119</v>
      </c>
      <c r="F53" s="48" t="s">
        <v>120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5347.8</v>
      </c>
      <c r="D54" s="59">
        <f>SUM(D45:D53)</f>
        <v>17029.099000000002</v>
      </c>
      <c r="E54" s="115" t="s">
        <v>121</v>
      </c>
      <c r="F54" s="82" t="s">
        <v>114</v>
      </c>
    </row>
    <row r="55" spans="1:6" s="80" customFormat="1" ht="15">
      <c r="A55" s="77" t="s">
        <v>41</v>
      </c>
      <c r="B55" s="59">
        <f>B43+B54</f>
        <v>4354685.417</v>
      </c>
      <c r="C55" s="59">
        <f>C43+C54</f>
        <v>3269057.103</v>
      </c>
      <c r="D55" s="59">
        <f>D43+D54</f>
        <v>3231906.305</v>
      </c>
      <c r="E55" s="81">
        <f t="shared" si="0"/>
        <v>74.21675725146876</v>
      </c>
      <c r="F55" s="82">
        <f t="shared" si="1"/>
        <v>98.86356228020897</v>
      </c>
    </row>
    <row r="56" spans="1:6" s="117" customFormat="1" ht="46.5">
      <c r="A56" s="118" t="s">
        <v>46</v>
      </c>
      <c r="B56" s="119">
        <v>2136</v>
      </c>
      <c r="C56" s="119">
        <v>2136</v>
      </c>
      <c r="D56" s="120">
        <v>3124.09</v>
      </c>
      <c r="E56" s="121">
        <f t="shared" si="0"/>
        <v>146.25889513108615</v>
      </c>
      <c r="F56" s="122">
        <f t="shared" si="1"/>
        <v>146.25889513108615</v>
      </c>
    </row>
    <row r="57" spans="1:6" s="10" customFormat="1" ht="15">
      <c r="A57" s="58" t="s">
        <v>42</v>
      </c>
      <c r="B57" s="59">
        <f>B55+B56</f>
        <v>4356821.417</v>
      </c>
      <c r="C57" s="66">
        <f>C55+C56</f>
        <v>3271193.103</v>
      </c>
      <c r="D57" s="59">
        <f>D55+D56</f>
        <v>3235030.395</v>
      </c>
      <c r="E57" s="81">
        <f t="shared" si="0"/>
        <v>74.25207703894282</v>
      </c>
      <c r="F57" s="82">
        <f t="shared" si="1"/>
        <v>98.89451014167169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3" t="s">
        <v>110</v>
      </c>
      <c r="B2" s="123"/>
      <c r="C2" s="123"/>
      <c r="D2" s="123"/>
      <c r="E2" s="123"/>
      <c r="F2" s="123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117</v>
      </c>
      <c r="D4" s="30" t="s">
        <v>123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1022215.6</v>
      </c>
      <c r="D7" s="46">
        <v>1080656.213</v>
      </c>
      <c r="E7" s="47">
        <f>D7/B7*100</f>
        <v>75.68415540848127</v>
      </c>
      <c r="F7" s="48">
        <f>D7/C7*100</f>
        <v>105.71705352569458</v>
      </c>
    </row>
    <row r="8" spans="1:6" ht="15">
      <c r="A8" s="83" t="s">
        <v>1</v>
      </c>
      <c r="B8" s="49">
        <v>2250</v>
      </c>
      <c r="C8" s="45">
        <v>1490</v>
      </c>
      <c r="D8" s="46">
        <v>1567.553</v>
      </c>
      <c r="E8" s="47">
        <f aca="true" t="shared" si="0" ref="E8:E57">D8/B8*100</f>
        <v>69.66902222222224</v>
      </c>
      <c r="F8" s="48">
        <f aca="true" t="shared" si="1" ref="F8:F57">D8/C8*100</f>
        <v>105.20489932885906</v>
      </c>
    </row>
    <row r="9" spans="1:6" ht="15">
      <c r="A9" s="84" t="s">
        <v>65</v>
      </c>
      <c r="B9" s="49">
        <v>173790</v>
      </c>
      <c r="C9" s="45">
        <v>125410</v>
      </c>
      <c r="D9" s="46">
        <v>121013.837</v>
      </c>
      <c r="E9" s="47">
        <f t="shared" si="0"/>
        <v>69.63222107140801</v>
      </c>
      <c r="F9" s="48">
        <f t="shared" si="1"/>
        <v>96.49456741886611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463745</v>
      </c>
      <c r="D10" s="50">
        <f>D11+D15+D16+D17</f>
        <v>415925.03299999994</v>
      </c>
      <c r="E10" s="47">
        <f t="shared" si="0"/>
        <v>66.11955059216278</v>
      </c>
      <c r="F10" s="48">
        <f t="shared" si="1"/>
        <v>89.68830564210933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260103.5</v>
      </c>
      <c r="D11" s="53">
        <f>SUM(D12:D14)</f>
        <v>203670.838</v>
      </c>
      <c r="E11" s="47">
        <f t="shared" si="0"/>
        <v>58.006048644338115</v>
      </c>
      <c r="F11" s="48">
        <f t="shared" si="1"/>
        <v>78.30376676976665</v>
      </c>
    </row>
    <row r="12" spans="1:6" s="13" customFormat="1" ht="30.75">
      <c r="A12" s="86" t="s">
        <v>18</v>
      </c>
      <c r="B12" s="52">
        <v>27890</v>
      </c>
      <c r="C12" s="53">
        <v>20615.1</v>
      </c>
      <c r="D12" s="54">
        <v>22708.362</v>
      </c>
      <c r="E12" s="47">
        <f t="shared" si="0"/>
        <v>81.42116170670491</v>
      </c>
      <c r="F12" s="48">
        <f t="shared" si="1"/>
        <v>110.15402302195965</v>
      </c>
    </row>
    <row r="13" spans="1:6" s="13" customFormat="1" ht="15">
      <c r="A13" s="87" t="s">
        <v>62</v>
      </c>
      <c r="B13" s="52">
        <v>319830</v>
      </c>
      <c r="C13" s="53">
        <v>237155</v>
      </c>
      <c r="D13" s="54">
        <v>177896.342</v>
      </c>
      <c r="E13" s="47">
        <f t="shared" si="0"/>
        <v>55.62215614545227</v>
      </c>
      <c r="F13" s="48">
        <f t="shared" si="1"/>
        <v>75.01268874786533</v>
      </c>
    </row>
    <row r="14" spans="1:6" s="13" customFormat="1" ht="15">
      <c r="A14" s="85" t="s">
        <v>15</v>
      </c>
      <c r="B14" s="52">
        <v>3400</v>
      </c>
      <c r="C14" s="53">
        <v>2333.4</v>
      </c>
      <c r="D14" s="79">
        <v>3066.134</v>
      </c>
      <c r="E14" s="47">
        <f t="shared" si="0"/>
        <v>90.18041176470588</v>
      </c>
      <c r="F14" s="48">
        <f t="shared" si="1"/>
        <v>131.40198851461386</v>
      </c>
    </row>
    <row r="15" spans="1:6" s="13" customFormat="1" ht="15">
      <c r="A15" s="88" t="s">
        <v>2</v>
      </c>
      <c r="B15" s="52">
        <v>350</v>
      </c>
      <c r="C15" s="53">
        <v>231.5</v>
      </c>
      <c r="D15" s="54">
        <v>343.028</v>
      </c>
      <c r="E15" s="47">
        <f t="shared" si="0"/>
        <v>98.00800000000001</v>
      </c>
      <c r="F15" s="48">
        <f t="shared" si="1"/>
        <v>148.17624190064797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203410</v>
      </c>
      <c r="D17" s="54">
        <v>211918.373</v>
      </c>
      <c r="E17" s="47">
        <f t="shared" si="0"/>
        <v>76.3449718999928</v>
      </c>
      <c r="F17" s="48">
        <f t="shared" si="1"/>
        <v>104.18286859053143</v>
      </c>
    </row>
    <row r="18" spans="1:6" s="13" customFormat="1" ht="30.75">
      <c r="A18" s="89" t="s">
        <v>89</v>
      </c>
      <c r="B18" s="52"/>
      <c r="C18" s="53"/>
      <c r="D18" s="46">
        <v>12657.534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292.7</v>
      </c>
      <c r="D19" s="44">
        <v>348.518</v>
      </c>
      <c r="E19" s="47">
        <f t="shared" si="0"/>
        <v>69.7036</v>
      </c>
      <c r="F19" s="48">
        <f t="shared" si="1"/>
        <v>119.0700375811411</v>
      </c>
    </row>
    <row r="20" spans="1:6" ht="30.75">
      <c r="A20" s="89" t="s">
        <v>61</v>
      </c>
      <c r="B20" s="49">
        <v>30390</v>
      </c>
      <c r="C20" s="45">
        <v>21639.2</v>
      </c>
      <c r="D20" s="46">
        <v>23034.018</v>
      </c>
      <c r="E20" s="47">
        <f t="shared" si="0"/>
        <v>75.79472852912143</v>
      </c>
      <c r="F20" s="48">
        <f t="shared" si="1"/>
        <v>106.44579282043698</v>
      </c>
    </row>
    <row r="21" spans="1:6" ht="61.5">
      <c r="A21" s="89" t="s">
        <v>19</v>
      </c>
      <c r="B21" s="49">
        <v>10000</v>
      </c>
      <c r="C21" s="45">
        <v>7449</v>
      </c>
      <c r="D21" s="46">
        <v>7743.696</v>
      </c>
      <c r="E21" s="47">
        <f t="shared" si="0"/>
        <v>77.43696</v>
      </c>
      <c r="F21" s="48">
        <f t="shared" si="1"/>
        <v>103.95618203785743</v>
      </c>
    </row>
    <row r="22" spans="1:6" ht="18" customHeight="1">
      <c r="A22" s="89" t="s">
        <v>3</v>
      </c>
      <c r="B22" s="49">
        <v>650</v>
      </c>
      <c r="C22" s="45">
        <v>455.95</v>
      </c>
      <c r="D22" s="46">
        <v>348.681</v>
      </c>
      <c r="E22" s="47">
        <f t="shared" si="0"/>
        <v>53.64323076923077</v>
      </c>
      <c r="F22" s="48">
        <f t="shared" si="1"/>
        <v>76.47351683298606</v>
      </c>
    </row>
    <row r="23" spans="1:6" ht="15" customHeight="1">
      <c r="A23" s="90" t="s">
        <v>16</v>
      </c>
      <c r="B23" s="49">
        <v>4000</v>
      </c>
      <c r="C23" s="45">
        <v>3010</v>
      </c>
      <c r="D23" s="44">
        <v>6265.925</v>
      </c>
      <c r="E23" s="47">
        <f t="shared" si="0"/>
        <v>156.648125</v>
      </c>
      <c r="F23" s="48" t="s">
        <v>121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1669561.008</v>
      </c>
      <c r="E24" s="81">
        <f t="shared" si="0"/>
        <v>73.27521014009339</v>
      </c>
      <c r="F24" s="82">
        <f t="shared" si="1"/>
        <v>101.44944096838111</v>
      </c>
    </row>
    <row r="25" spans="1:6" s="2" customFormat="1" ht="15">
      <c r="A25" s="90" t="s">
        <v>48</v>
      </c>
      <c r="B25" s="49">
        <f>SUM(B26:B42)</f>
        <v>2068274.4170000004</v>
      </c>
      <c r="C25" s="45">
        <f>SUM(C26:C42)</f>
        <v>1618001.8530000001</v>
      </c>
      <c r="D25" s="45">
        <f>SUM(D26:D42)</f>
        <v>1545316.198</v>
      </c>
      <c r="E25" s="47">
        <f t="shared" si="0"/>
        <v>74.7152401682489</v>
      </c>
      <c r="F25" s="48">
        <f t="shared" si="1"/>
        <v>95.50769024984547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446751.388</v>
      </c>
      <c r="D30" s="61">
        <v>437317.288</v>
      </c>
      <c r="E30" s="47">
        <f t="shared" si="0"/>
        <v>82.08364617922582</v>
      </c>
      <c r="F30" s="48">
        <f t="shared" si="1"/>
        <v>97.88828859777377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601013.8</v>
      </c>
      <c r="C32" s="60">
        <v>438927.2</v>
      </c>
      <c r="D32" s="61">
        <v>378695.338</v>
      </c>
      <c r="E32" s="47">
        <f t="shared" si="0"/>
        <v>63.009424741994266</v>
      </c>
      <c r="F32" s="48">
        <f t="shared" si="1"/>
        <v>86.27748246178409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115</v>
      </c>
      <c r="B34" s="113">
        <v>2091.453</v>
      </c>
      <c r="C34" s="60">
        <v>1382.092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4359.6</v>
      </c>
      <c r="C35" s="60">
        <v>3313.17</v>
      </c>
      <c r="D35" s="61">
        <v>3313.17</v>
      </c>
      <c r="E35" s="47">
        <f t="shared" si="0"/>
        <v>75.9971098265896</v>
      </c>
      <c r="F35" s="48">
        <f t="shared" si="1"/>
        <v>100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28905.7</v>
      </c>
      <c r="D39" s="61">
        <v>27838.75</v>
      </c>
      <c r="E39" s="47">
        <f t="shared" si="0"/>
        <v>71.62530359789233</v>
      </c>
      <c r="F39" s="48">
        <f t="shared" si="1"/>
        <v>96.30885949829964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5638.989</v>
      </c>
      <c r="D42" s="61">
        <v>5068.338</v>
      </c>
      <c r="E42" s="47">
        <f t="shared" si="0"/>
        <v>68.4586472106515</v>
      </c>
      <c r="F42" s="48">
        <f t="shared" si="1"/>
        <v>89.88026045094254</v>
      </c>
    </row>
    <row r="43" spans="1:6" ht="15">
      <c r="A43" s="96" t="s">
        <v>12</v>
      </c>
      <c r="B43" s="59">
        <f>B24+B25</f>
        <v>4346754.417</v>
      </c>
      <c r="C43" s="62">
        <f>C24+C25</f>
        <v>3263709.3030000003</v>
      </c>
      <c r="D43" s="63">
        <f>D24+D25</f>
        <v>3214877.2060000002</v>
      </c>
      <c r="E43" s="81">
        <f t="shared" si="0"/>
        <v>73.96040580131998</v>
      </c>
      <c r="F43" s="82">
        <f t="shared" si="1"/>
        <v>98.5037853415709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112</v>
      </c>
      <c r="B45" s="49"/>
      <c r="C45" s="62"/>
      <c r="D45" s="64">
        <v>1.339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439.7</v>
      </c>
      <c r="D47" s="64">
        <v>730.267</v>
      </c>
      <c r="E47" s="114">
        <f t="shared" si="0"/>
        <v>136.4985046728972</v>
      </c>
      <c r="F47" s="48">
        <f t="shared" si="1"/>
        <v>166.0830111439618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249.1</v>
      </c>
      <c r="D49" s="49">
        <v>1004.12</v>
      </c>
      <c r="E49" s="114">
        <f t="shared" si="0"/>
        <v>141.42535211267605</v>
      </c>
      <c r="F49" s="48" t="s">
        <v>118</v>
      </c>
    </row>
    <row r="50" spans="1:6" s="25" customFormat="1" ht="77.25">
      <c r="A50" s="89" t="s">
        <v>68</v>
      </c>
      <c r="B50" s="49">
        <v>186</v>
      </c>
      <c r="C50" s="99">
        <v>124</v>
      </c>
      <c r="D50" s="49">
        <v>139.955</v>
      </c>
      <c r="E50" s="114">
        <f t="shared" si="0"/>
        <v>75.24462365591398</v>
      </c>
      <c r="F50" s="48">
        <f>D50/C50*100</f>
        <v>112.86693548387096</v>
      </c>
    </row>
    <row r="51" spans="1:6" ht="46.5">
      <c r="A51" s="89" t="s">
        <v>5</v>
      </c>
      <c r="B51" s="49">
        <v>2500</v>
      </c>
      <c r="C51" s="99">
        <v>2075</v>
      </c>
      <c r="D51" s="49">
        <v>9399.066</v>
      </c>
      <c r="E51" s="114" t="s">
        <v>124</v>
      </c>
      <c r="F51" s="48" t="s">
        <v>113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5754.831</v>
      </c>
      <c r="E53" s="114" t="s">
        <v>119</v>
      </c>
      <c r="F53" s="48" t="s">
        <v>120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5347.8</v>
      </c>
      <c r="D54" s="59">
        <f>SUM(D45:D53)</f>
        <v>17029.099000000002</v>
      </c>
      <c r="E54" s="115" t="s">
        <v>121</v>
      </c>
      <c r="F54" s="82" t="s">
        <v>114</v>
      </c>
    </row>
    <row r="55" spans="1:6" s="25" customFormat="1" ht="15">
      <c r="A55" s="96" t="s">
        <v>7</v>
      </c>
      <c r="B55" s="59">
        <f>B43+B54</f>
        <v>4354685.417</v>
      </c>
      <c r="C55" s="59">
        <f>C43+C54</f>
        <v>3269057.103</v>
      </c>
      <c r="D55" s="59">
        <f>D43+D54</f>
        <v>3231906.305</v>
      </c>
      <c r="E55" s="81">
        <f t="shared" si="0"/>
        <v>74.21675725146876</v>
      </c>
      <c r="F55" s="82">
        <f t="shared" si="1"/>
        <v>98.86356228020897</v>
      </c>
    </row>
    <row r="56" spans="1:6" s="116" customFormat="1" ht="46.5">
      <c r="A56" s="124" t="s">
        <v>63</v>
      </c>
      <c r="B56" s="119">
        <v>2136</v>
      </c>
      <c r="C56" s="119">
        <v>2136</v>
      </c>
      <c r="D56" s="120">
        <v>3124.09</v>
      </c>
      <c r="E56" s="121">
        <f t="shared" si="0"/>
        <v>146.25889513108615</v>
      </c>
      <c r="F56" s="122">
        <f t="shared" si="1"/>
        <v>146.25889513108615</v>
      </c>
    </row>
    <row r="57" spans="1:6" ht="15">
      <c r="A57" s="98" t="s">
        <v>14</v>
      </c>
      <c r="B57" s="59">
        <f>B55+B56</f>
        <v>4356821.417</v>
      </c>
      <c r="C57" s="66">
        <f>C55+C56</f>
        <v>3271193.103</v>
      </c>
      <c r="D57" s="59">
        <f>D55+D56</f>
        <v>3235030.395</v>
      </c>
      <c r="E57" s="81">
        <f t="shared" si="0"/>
        <v>74.25207703894282</v>
      </c>
      <c r="F57" s="82">
        <f t="shared" si="1"/>
        <v>98.89451014167169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2018-09-17T10:23:18Z</cp:lastPrinted>
  <dcterms:created xsi:type="dcterms:W3CDTF">2004-07-02T06:40:36Z</dcterms:created>
  <dcterms:modified xsi:type="dcterms:W3CDTF">2018-09-17T10:29:02Z</dcterms:modified>
  <cp:category/>
  <cp:version/>
  <cp:contentType/>
  <cp:contentStatus/>
</cp:coreProperties>
</file>