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/>
</workbook>
</file>

<file path=xl/sharedStrings.xml><?xml version="1.0" encoding="utf-8"?>
<sst xmlns="http://schemas.openxmlformats.org/spreadsheetml/2006/main" count="132" uniqueCount="125">
  <si>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</si>
  <si>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</si>
  <si>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</si>
  <si>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</si>
  <si>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</si>
  <si>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</si>
  <si>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</si>
  <si>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</si>
  <si>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</si>
  <si>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</si>
  <si>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</si>
  <si>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</si>
  <si>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</si>
  <si>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</si>
  <si>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</si>
  <si>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</si>
  <si>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</si>
  <si>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</si>
  <si>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</si>
  <si>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</si>
  <si>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</si>
  <si>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</si>
  <si>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</si>
  <si>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</si>
  <si>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</si>
  <si>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</si>
  <si>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</si>
  <si>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</si>
  <si>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</si>
  <si>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</si>
  <si>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</si>
  <si>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</si>
  <si>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</si>
  <si>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</si>
  <si>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</si>
  <si>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</si>
  <si>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</si>
  <si>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</si>
  <si>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</si>
  <si>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</si>
  <si>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</si>
  <si>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</si>
  <si>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</si>
  <si>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</si>
  <si>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</si>
  <si>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</si>
  <si>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</si>
  <si>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</si>
  <si>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</si>
  <si>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</si>
  <si>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</si>
  <si>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</si>
  <si>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</si>
  <si>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</si>
  <si>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</si>
  <si>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</si>
  <si>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</si>
  <si>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</si>
  <si>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</si>
  <si>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</si>
  <si>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</si>
  <si>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</si>
  <si>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</si>
  <si>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</si>
  <si>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</si>
  <si>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</si>
  <si>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</si>
  <si>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</si>
  <si>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</si>
  <si>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</si>
  <si>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</si>
  <si>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</si>
  <si>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</si>
  <si>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</si>
  <si>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</si>
  <si>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</si>
  <si>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</si>
  <si>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</si>
  <si>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</si>
  <si>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</si>
  <si>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</si>
  <si>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</si>
  <si>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</si>
  <si>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</si>
  <si>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</si>
  <si>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</si>
  <si>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</si>
  <si>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</si>
  <si>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</si>
  <si>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</si>
  <si>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</si>
  <si>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</si>
  <si>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</si>
  <si>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</si>
  <si>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</si>
  <si>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</si>
  <si>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</si>
  <si>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</si>
  <si>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</si>
  <si>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</si>
  <si>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</si>
  <si>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</si>
  <si>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</si>
  <si>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</si>
  <si>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</si>
  <si>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</si>
  <si>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</si>
  <si>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</si>
  <si>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</si>
  <si>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</si>
  <si>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</si>
  <si>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</si>
  <si>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</si>
  <si>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</si>
  <si>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</si>
  <si>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в 3,8 р.б.</t>
  </si>
  <si>
    <t>в 2,2 р.б.</t>
  </si>
  <si>
    <t>План на           січень - жовтень з урахуванням змін, 
тис. грн.</t>
  </si>
  <si>
    <t>План на
январь - октябрь с учетом изменений, тыс.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</si>
  <si>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</si>
  <si>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</si>
  <si>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в 3,0 р.б.</t>
  </si>
  <si>
    <t>в 2,3 р.б.</t>
  </si>
  <si>
    <t xml:space="preserve">Надійшло з
 01 січня по 
12 жовтня,            тис. грн. </t>
  </si>
  <si>
    <t xml:space="preserve">Поступило          с 01 января
по 12 октября,
тыс. грн.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</si>
</sst>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109</v>
      </c>
      <c r="B2" s="121"/>
      <c r="C2" s="121"/>
      <c r="D2" s="121"/>
      <c r="E2" s="121"/>
      <c r="F2" s="121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117</v>
      </c>
      <c r="D4" s="72" t="s">
        <v>123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1143699.6</v>
      </c>
      <c r="D7" s="46">
        <v>1210048.453</v>
      </c>
      <c r="E7" s="47">
        <f>D7/B7*100</f>
        <v>84.74618853521028</v>
      </c>
      <c r="F7" s="48">
        <f>D7/C7*100</f>
        <v>105.80124824735447</v>
      </c>
    </row>
    <row r="8" spans="1:6" ht="15">
      <c r="A8" s="57" t="s">
        <v>49</v>
      </c>
      <c r="B8" s="49">
        <v>2250</v>
      </c>
      <c r="C8" s="45">
        <v>1507</v>
      </c>
      <c r="D8" s="46">
        <v>1577.352</v>
      </c>
      <c r="E8" s="47">
        <f aca="true" t="shared" si="0" ref="E8:E58">D8/B8*100</f>
        <v>70.10453333333334</v>
      </c>
      <c r="F8" s="48">
        <f aca="true" t="shared" si="1" ref="F8:F58">D8/C8*100</f>
        <v>104.66834771068348</v>
      </c>
    </row>
    <row r="9" spans="1:6" ht="15">
      <c r="A9" s="56" t="s">
        <v>64</v>
      </c>
      <c r="B9" s="49">
        <v>173790</v>
      </c>
      <c r="C9" s="45">
        <v>142730</v>
      </c>
      <c r="D9" s="46">
        <v>162437.276</v>
      </c>
      <c r="E9" s="47">
        <f t="shared" si="0"/>
        <v>93.4675620001151</v>
      </c>
      <c r="F9" s="48">
        <f t="shared" si="1"/>
        <v>113.80738176977512</v>
      </c>
    </row>
    <row r="10" spans="1:6" ht="15">
      <c r="A10" s="57" t="s">
        <v>43</v>
      </c>
      <c r="B10" s="50">
        <f>B11+B15+B17</f>
        <v>629050</v>
      </c>
      <c r="C10" s="50">
        <f>C11+C15+C17</f>
        <v>524199.2</v>
      </c>
      <c r="D10" s="50">
        <f>D11+D15+D16+D17</f>
        <v>458337.765</v>
      </c>
      <c r="E10" s="47">
        <f t="shared" si="0"/>
        <v>72.86189730546062</v>
      </c>
      <c r="F10" s="48">
        <f t="shared" si="1"/>
        <v>87.43580016909603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293820.7</v>
      </c>
      <c r="D11" s="53">
        <f>SUM(D12:D14)</f>
        <v>226602.579</v>
      </c>
      <c r="E11" s="47">
        <f t="shared" si="0"/>
        <v>64.53707535885167</v>
      </c>
      <c r="F11" s="48">
        <f t="shared" si="1"/>
        <v>77.12274152229574</v>
      </c>
    </row>
    <row r="12" spans="1:6" s="12" customFormat="1" ht="30.75">
      <c r="A12" s="51" t="s">
        <v>45</v>
      </c>
      <c r="B12" s="52">
        <v>27890</v>
      </c>
      <c r="C12" s="53">
        <v>26322.3</v>
      </c>
      <c r="D12" s="54">
        <v>24521.899</v>
      </c>
      <c r="E12" s="47">
        <f t="shared" si="0"/>
        <v>87.92362495518107</v>
      </c>
      <c r="F12" s="48">
        <f t="shared" si="1"/>
        <v>93.1601683743442</v>
      </c>
    </row>
    <row r="13" spans="1:6" s="12" customFormat="1" ht="15">
      <c r="A13" s="51" t="s">
        <v>24</v>
      </c>
      <c r="B13" s="52">
        <v>319830</v>
      </c>
      <c r="C13" s="53">
        <v>264725</v>
      </c>
      <c r="D13" s="54">
        <v>198702.449</v>
      </c>
      <c r="E13" s="47">
        <f t="shared" si="0"/>
        <v>62.12752055779632</v>
      </c>
      <c r="F13" s="48">
        <f t="shared" si="1"/>
        <v>75.05994862593258</v>
      </c>
    </row>
    <row r="14" spans="1:6" s="12" customFormat="1" ht="15">
      <c r="A14" s="51" t="s">
        <v>25</v>
      </c>
      <c r="B14" s="52">
        <v>3400</v>
      </c>
      <c r="C14" s="53">
        <v>2773.4</v>
      </c>
      <c r="D14" s="79">
        <v>3378.231</v>
      </c>
      <c r="E14" s="47">
        <f t="shared" si="0"/>
        <v>99.35973529411766</v>
      </c>
      <c r="F14" s="48">
        <f t="shared" si="1"/>
        <v>121.80828585851302</v>
      </c>
    </row>
    <row r="15" spans="1:6" s="12" customFormat="1" ht="15">
      <c r="A15" s="55" t="s">
        <v>26</v>
      </c>
      <c r="B15" s="52">
        <v>350</v>
      </c>
      <c r="C15" s="53">
        <v>268.5</v>
      </c>
      <c r="D15" s="54">
        <v>358.416</v>
      </c>
      <c r="E15" s="47">
        <f t="shared" si="0"/>
        <v>102.40457142857142</v>
      </c>
      <c r="F15" s="48">
        <f t="shared" si="1"/>
        <v>133.4882681564246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230110</v>
      </c>
      <c r="D17" s="54">
        <v>231383.976</v>
      </c>
      <c r="E17" s="47">
        <f t="shared" si="0"/>
        <v>83.35758195835434</v>
      </c>
      <c r="F17" s="48">
        <f t="shared" si="1"/>
        <v>100.55363782538787</v>
      </c>
    </row>
    <row r="18" spans="1:6" s="12" customFormat="1" ht="30.75">
      <c r="A18" s="56" t="s">
        <v>88</v>
      </c>
      <c r="B18" s="52"/>
      <c r="C18" s="53"/>
      <c r="D18" s="46">
        <v>15123.288</v>
      </c>
      <c r="E18" s="47"/>
      <c r="F18" s="48"/>
    </row>
    <row r="19" spans="1:6" ht="15">
      <c r="A19" s="56" t="s">
        <v>28</v>
      </c>
      <c r="B19" s="49">
        <v>500</v>
      </c>
      <c r="C19" s="45">
        <v>380.7</v>
      </c>
      <c r="D19" s="44">
        <v>491.182</v>
      </c>
      <c r="E19" s="47">
        <f t="shared" si="0"/>
        <v>98.2364</v>
      </c>
      <c r="F19" s="48">
        <f t="shared" si="1"/>
        <v>129.0207512477016</v>
      </c>
    </row>
    <row r="20" spans="1:6" ht="15">
      <c r="A20" s="56" t="s">
        <v>60</v>
      </c>
      <c r="B20" s="49">
        <v>30390</v>
      </c>
      <c r="C20" s="45">
        <v>24569.2</v>
      </c>
      <c r="D20" s="46">
        <v>24807.297</v>
      </c>
      <c r="E20" s="47">
        <f t="shared" si="0"/>
        <v>81.62980256663376</v>
      </c>
      <c r="F20" s="48">
        <f t="shared" si="1"/>
        <v>100.9690873125702</v>
      </c>
    </row>
    <row r="21" spans="1:6" ht="61.5">
      <c r="A21" s="56" t="s">
        <v>29</v>
      </c>
      <c r="B21" s="49">
        <v>10000</v>
      </c>
      <c r="C21" s="45">
        <v>8296</v>
      </c>
      <c r="D21" s="46">
        <v>8566.865</v>
      </c>
      <c r="E21" s="47">
        <f t="shared" si="0"/>
        <v>85.66865</v>
      </c>
      <c r="F21" s="48">
        <f t="shared" si="1"/>
        <v>103.26500723240115</v>
      </c>
    </row>
    <row r="22" spans="1:6" ht="15">
      <c r="A22" s="56" t="s">
        <v>30</v>
      </c>
      <c r="B22" s="49">
        <v>650</v>
      </c>
      <c r="C22" s="45">
        <v>533.55</v>
      </c>
      <c r="D22" s="46">
        <v>408.478</v>
      </c>
      <c r="E22" s="47">
        <f t="shared" si="0"/>
        <v>62.842769230769235</v>
      </c>
      <c r="F22" s="48">
        <f t="shared" si="1"/>
        <v>76.55852309999064</v>
      </c>
    </row>
    <row r="23" spans="1:6" ht="15">
      <c r="A23" s="57" t="s">
        <v>31</v>
      </c>
      <c r="B23" s="49">
        <v>4000</v>
      </c>
      <c r="C23" s="45">
        <v>3340</v>
      </c>
      <c r="D23" s="44">
        <v>6634.234</v>
      </c>
      <c r="E23" s="47">
        <f t="shared" si="0"/>
        <v>165.85585</v>
      </c>
      <c r="F23" s="48">
        <f t="shared" si="1"/>
        <v>198.62976047904192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1849255.25</v>
      </c>
      <c r="D24" s="59">
        <f>D7+D8+D9+D10+D18+D19+D20+D21+D22+D23</f>
        <v>1888432.1899999997</v>
      </c>
      <c r="E24" s="81">
        <f t="shared" si="0"/>
        <v>82.88122739721217</v>
      </c>
      <c r="F24" s="82">
        <f t="shared" si="1"/>
        <v>102.11852528200203</v>
      </c>
    </row>
    <row r="25" spans="1:6" ht="15">
      <c r="A25" s="57" t="s">
        <v>33</v>
      </c>
      <c r="B25" s="49">
        <f>SUM(B26:B43)</f>
        <v>2107122.589</v>
      </c>
      <c r="C25" s="45">
        <f>SUM(C26:C43)</f>
        <v>1764541.395</v>
      </c>
      <c r="D25" s="45">
        <f>SUM(D26:D43)</f>
        <v>1680466.5380000002</v>
      </c>
      <c r="E25" s="47">
        <f t="shared" si="0"/>
        <v>79.75172145999903</v>
      </c>
      <c r="F25" s="48">
        <f t="shared" si="1"/>
        <v>95.23531398933262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457331.453</v>
      </c>
      <c r="D30" s="61">
        <v>444534.053</v>
      </c>
      <c r="E30" s="47">
        <f t="shared" si="0"/>
        <v>83.43821962297822</v>
      </c>
      <c r="F30" s="48">
        <f t="shared" si="1"/>
        <v>97.20172318871758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</row>
    <row r="32" spans="1:6" ht="286.5" customHeight="1">
      <c r="A32" s="110" t="s">
        <v>71</v>
      </c>
      <c r="B32" s="113">
        <v>599918.8</v>
      </c>
      <c r="C32" s="60">
        <v>489477.8</v>
      </c>
      <c r="D32" s="61">
        <v>420867.041</v>
      </c>
      <c r="E32" s="47">
        <f t="shared" si="0"/>
        <v>70.15400100813643</v>
      </c>
      <c r="F32" s="48">
        <f t="shared" si="1"/>
        <v>85.98286602579321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ht="128.25" customHeight="1">
      <c r="A36" s="110" t="s">
        <v>119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32226.2</v>
      </c>
      <c r="D40" s="61">
        <v>29913.75</v>
      </c>
      <c r="E40" s="47">
        <f t="shared" si="0"/>
        <v>76.9639953482628</v>
      </c>
      <c r="F40" s="48">
        <f t="shared" si="1"/>
        <v>92.8243168601945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20.25" customHeight="1">
      <c r="A43" s="111" t="s">
        <v>74</v>
      </c>
      <c r="B43" s="105">
        <v>7403.503</v>
      </c>
      <c r="C43" s="53">
        <v>5885.988</v>
      </c>
      <c r="D43" s="61">
        <v>5612.852</v>
      </c>
      <c r="E43" s="47">
        <f t="shared" si="0"/>
        <v>75.81346289722582</v>
      </c>
      <c r="F43" s="48">
        <f t="shared" si="1"/>
        <v>95.35955560901584</v>
      </c>
    </row>
    <row r="44" spans="1:6" s="10" customFormat="1" ht="15">
      <c r="A44" s="102" t="s">
        <v>36</v>
      </c>
      <c r="B44" s="59">
        <f>B24+B25</f>
        <v>4385602.589</v>
      </c>
      <c r="C44" s="62">
        <f>C24+C25</f>
        <v>3613796.645</v>
      </c>
      <c r="D44" s="63">
        <f>D24+D25</f>
        <v>3568898.728</v>
      </c>
      <c r="E44" s="81">
        <f t="shared" si="0"/>
        <v>81.37761357929553</v>
      </c>
      <c r="F44" s="82">
        <f t="shared" si="1"/>
        <v>98.75759702577288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453.2</v>
      </c>
      <c r="D48" s="64">
        <v>735.583</v>
      </c>
      <c r="E48" s="114">
        <f t="shared" si="0"/>
        <v>137.49214953271027</v>
      </c>
      <c r="F48" s="48">
        <f t="shared" si="1"/>
        <v>162.308693733451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69" customHeight="1">
      <c r="A50" s="56" t="s">
        <v>38</v>
      </c>
      <c r="B50" s="49">
        <v>710</v>
      </c>
      <c r="C50" s="99">
        <v>693.1</v>
      </c>
      <c r="D50" s="49">
        <v>1236.612</v>
      </c>
      <c r="E50" s="114">
        <f t="shared" si="0"/>
        <v>174.17070422535213</v>
      </c>
      <c r="F50" s="48">
        <f t="shared" si="1"/>
        <v>178.41754436589235</v>
      </c>
    </row>
    <row r="51" spans="1:6" s="15" customFormat="1" ht="81" customHeight="1">
      <c r="A51" s="100" t="s">
        <v>67</v>
      </c>
      <c r="B51" s="49">
        <v>186</v>
      </c>
      <c r="C51" s="99">
        <v>124</v>
      </c>
      <c r="D51" s="49">
        <v>187.057</v>
      </c>
      <c r="E51" s="114">
        <f t="shared" si="0"/>
        <v>100.56827956989247</v>
      </c>
      <c r="F51" s="48">
        <f>D51/C51*100</f>
        <v>150.8524193548387</v>
      </c>
    </row>
    <row r="52" spans="1:6" s="14" customFormat="1" ht="39" customHeight="1">
      <c r="A52" s="56" t="s">
        <v>39</v>
      </c>
      <c r="B52" s="49">
        <v>2500</v>
      </c>
      <c r="C52" s="99">
        <v>2430</v>
      </c>
      <c r="D52" s="49">
        <v>9579.066</v>
      </c>
      <c r="E52" s="114" t="s">
        <v>115</v>
      </c>
      <c r="F52" s="48" t="s">
        <v>114</v>
      </c>
    </row>
    <row r="53" spans="1:6" s="21" customFormat="1" ht="34.5" customHeight="1">
      <c r="A53" s="101" t="s">
        <v>50</v>
      </c>
      <c r="B53" s="49">
        <v>2000</v>
      </c>
      <c r="C53" s="99">
        <v>2000</v>
      </c>
      <c r="D53" s="49"/>
      <c r="E53" s="114"/>
      <c r="F53" s="48"/>
    </row>
    <row r="54" spans="1:6" ht="15">
      <c r="A54" s="56" t="s">
        <v>53</v>
      </c>
      <c r="B54" s="78">
        <v>2000</v>
      </c>
      <c r="C54" s="65">
        <v>2000</v>
      </c>
      <c r="D54" s="65">
        <v>6056.893</v>
      </c>
      <c r="E54" s="114" t="s">
        <v>121</v>
      </c>
      <c r="F54" s="48" t="s">
        <v>121</v>
      </c>
    </row>
    <row r="55" spans="1:6" s="10" customFormat="1" ht="15">
      <c r="A55" s="77" t="s">
        <v>40</v>
      </c>
      <c r="B55" s="59">
        <f>SUM(B48:B54)</f>
        <v>7931</v>
      </c>
      <c r="C55" s="59">
        <f>SUM(C48:C54)</f>
        <v>7700.3</v>
      </c>
      <c r="D55" s="59">
        <f>SUM(D46:D54)</f>
        <v>17796.071</v>
      </c>
      <c r="E55" s="115" t="s">
        <v>116</v>
      </c>
      <c r="F55" s="82" t="s">
        <v>122</v>
      </c>
    </row>
    <row r="56" spans="1:6" s="80" customFormat="1" ht="15">
      <c r="A56" s="77" t="s">
        <v>41</v>
      </c>
      <c r="B56" s="59">
        <f>B44+B55</f>
        <v>4393533.589</v>
      </c>
      <c r="C56" s="59">
        <f>C44+C55</f>
        <v>3621496.945</v>
      </c>
      <c r="D56" s="59">
        <f>D44+D55</f>
        <v>3586694.799</v>
      </c>
      <c r="E56" s="81">
        <f t="shared" si="0"/>
        <v>81.63576598071161</v>
      </c>
      <c r="F56" s="82">
        <f t="shared" si="1"/>
        <v>99.0390121397714</v>
      </c>
    </row>
    <row r="57" spans="1:6" s="119" customFormat="1" ht="46.5">
      <c r="A57" s="116" t="s">
        <v>46</v>
      </c>
      <c r="B57" s="117">
        <v>2136</v>
      </c>
      <c r="C57" s="117">
        <v>2136</v>
      </c>
      <c r="D57" s="45">
        <v>3634.111</v>
      </c>
      <c r="E57" s="47">
        <f t="shared" si="0"/>
        <v>170.13628277153558</v>
      </c>
      <c r="F57" s="118">
        <f t="shared" si="1"/>
        <v>170.13628277153558</v>
      </c>
    </row>
    <row r="58" spans="1:6" s="10" customFormat="1" ht="15">
      <c r="A58" s="58" t="s">
        <v>42</v>
      </c>
      <c r="B58" s="59">
        <f>B56+B57</f>
        <v>4395669.589</v>
      </c>
      <c r="C58" s="66">
        <f>C56+C57</f>
        <v>3623632.945</v>
      </c>
      <c r="D58" s="59">
        <f>D56+D57</f>
        <v>3590328.91</v>
      </c>
      <c r="E58" s="81">
        <f t="shared" si="0"/>
        <v>81.67877128400791</v>
      </c>
      <c r="F58" s="82">
        <f t="shared" si="1"/>
        <v>99.08092139834544</v>
      </c>
    </row>
    <row r="59" spans="3:6" ht="12">
      <c r="C59" s="9"/>
      <c r="D59" s="23"/>
      <c r="E59" s="9"/>
      <c r="F59" s="9"/>
    </row>
    <row r="61" spans="1:2" ht="12">
      <c r="A61" s="16"/>
      <c r="B61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68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110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118</v>
      </c>
      <c r="D4" s="30" t="s">
        <v>124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1143699.6</v>
      </c>
      <c r="D7" s="46">
        <v>1210048.453</v>
      </c>
      <c r="E7" s="47">
        <f>D7/B7*100</f>
        <v>84.74618853521028</v>
      </c>
      <c r="F7" s="48">
        <f>D7/C7*100</f>
        <v>105.80124824735447</v>
      </c>
    </row>
    <row r="8" spans="1:6" ht="15">
      <c r="A8" s="83" t="s">
        <v>1</v>
      </c>
      <c r="B8" s="49">
        <v>2250</v>
      </c>
      <c r="C8" s="45">
        <v>1507</v>
      </c>
      <c r="D8" s="46">
        <v>1577.352</v>
      </c>
      <c r="E8" s="47">
        <f aca="true" t="shared" si="0" ref="E8:E58">D8/B8*100</f>
        <v>70.10453333333334</v>
      </c>
      <c r="F8" s="48">
        <f aca="true" t="shared" si="1" ref="F8:F58">D8/C8*100</f>
        <v>104.66834771068348</v>
      </c>
    </row>
    <row r="9" spans="1:6" ht="15">
      <c r="A9" s="84" t="s">
        <v>65</v>
      </c>
      <c r="B9" s="49">
        <v>173790</v>
      </c>
      <c r="C9" s="45">
        <v>142730</v>
      </c>
      <c r="D9" s="46">
        <v>162437.276</v>
      </c>
      <c r="E9" s="47">
        <f t="shared" si="0"/>
        <v>93.4675620001151</v>
      </c>
      <c r="F9" s="48">
        <f t="shared" si="1"/>
        <v>113.80738176977512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524199.2</v>
      </c>
      <c r="D10" s="50">
        <f>D11+D15+D16+D17</f>
        <v>458337.765</v>
      </c>
      <c r="E10" s="47">
        <f t="shared" si="0"/>
        <v>72.86189730546062</v>
      </c>
      <c r="F10" s="48">
        <f t="shared" si="1"/>
        <v>87.43580016909603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293820.7</v>
      </c>
      <c r="D11" s="53">
        <f>SUM(D12:D14)</f>
        <v>226602.579</v>
      </c>
      <c r="E11" s="47">
        <f t="shared" si="0"/>
        <v>64.53707535885167</v>
      </c>
      <c r="F11" s="48">
        <f t="shared" si="1"/>
        <v>77.12274152229574</v>
      </c>
    </row>
    <row r="12" spans="1:6" s="13" customFormat="1" ht="30.75">
      <c r="A12" s="86" t="s">
        <v>18</v>
      </c>
      <c r="B12" s="52">
        <v>27890</v>
      </c>
      <c r="C12" s="53">
        <v>26322.3</v>
      </c>
      <c r="D12" s="54">
        <v>24521.899</v>
      </c>
      <c r="E12" s="47">
        <f t="shared" si="0"/>
        <v>87.92362495518107</v>
      </c>
      <c r="F12" s="48">
        <f t="shared" si="1"/>
        <v>93.1601683743442</v>
      </c>
    </row>
    <row r="13" spans="1:6" s="13" customFormat="1" ht="15">
      <c r="A13" s="87" t="s">
        <v>62</v>
      </c>
      <c r="B13" s="52">
        <v>319830</v>
      </c>
      <c r="C13" s="53">
        <v>264725</v>
      </c>
      <c r="D13" s="54">
        <v>198702.449</v>
      </c>
      <c r="E13" s="47">
        <f t="shared" si="0"/>
        <v>62.12752055779632</v>
      </c>
      <c r="F13" s="48">
        <f t="shared" si="1"/>
        <v>75.05994862593258</v>
      </c>
    </row>
    <row r="14" spans="1:6" s="13" customFormat="1" ht="15">
      <c r="A14" s="85" t="s">
        <v>15</v>
      </c>
      <c r="B14" s="52">
        <v>3400</v>
      </c>
      <c r="C14" s="53">
        <v>2773.4</v>
      </c>
      <c r="D14" s="79">
        <v>3378.231</v>
      </c>
      <c r="E14" s="47">
        <f t="shared" si="0"/>
        <v>99.35973529411766</v>
      </c>
      <c r="F14" s="48">
        <f t="shared" si="1"/>
        <v>121.80828585851302</v>
      </c>
    </row>
    <row r="15" spans="1:6" s="13" customFormat="1" ht="15">
      <c r="A15" s="88" t="s">
        <v>2</v>
      </c>
      <c r="B15" s="52">
        <v>350</v>
      </c>
      <c r="C15" s="53">
        <v>268.5</v>
      </c>
      <c r="D15" s="54">
        <v>358.416</v>
      </c>
      <c r="E15" s="47">
        <f t="shared" si="0"/>
        <v>102.40457142857142</v>
      </c>
      <c r="F15" s="48">
        <f t="shared" si="1"/>
        <v>133.4882681564246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230110</v>
      </c>
      <c r="D17" s="54">
        <v>231383.976</v>
      </c>
      <c r="E17" s="47">
        <f t="shared" si="0"/>
        <v>83.35758195835434</v>
      </c>
      <c r="F17" s="48">
        <f t="shared" si="1"/>
        <v>100.55363782538787</v>
      </c>
    </row>
    <row r="18" spans="1:6" s="13" customFormat="1" ht="30.75">
      <c r="A18" s="89" t="s">
        <v>89</v>
      </c>
      <c r="B18" s="52"/>
      <c r="C18" s="53"/>
      <c r="D18" s="46">
        <v>15123.288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380.7</v>
      </c>
      <c r="D19" s="44">
        <v>491.182</v>
      </c>
      <c r="E19" s="47">
        <f t="shared" si="0"/>
        <v>98.2364</v>
      </c>
      <c r="F19" s="48">
        <f t="shared" si="1"/>
        <v>129.0207512477016</v>
      </c>
    </row>
    <row r="20" spans="1:6" ht="30.75">
      <c r="A20" s="89" t="s">
        <v>61</v>
      </c>
      <c r="B20" s="49">
        <v>30390</v>
      </c>
      <c r="C20" s="45">
        <v>24569.2</v>
      </c>
      <c r="D20" s="46">
        <v>24807.297</v>
      </c>
      <c r="E20" s="47">
        <f t="shared" si="0"/>
        <v>81.62980256663376</v>
      </c>
      <c r="F20" s="48">
        <f t="shared" si="1"/>
        <v>100.9690873125702</v>
      </c>
    </row>
    <row r="21" spans="1:6" ht="61.5">
      <c r="A21" s="89" t="s">
        <v>19</v>
      </c>
      <c r="B21" s="49">
        <v>10000</v>
      </c>
      <c r="C21" s="45">
        <v>8296</v>
      </c>
      <c r="D21" s="46">
        <v>8566.865</v>
      </c>
      <c r="E21" s="47">
        <f t="shared" si="0"/>
        <v>85.66865</v>
      </c>
      <c r="F21" s="48">
        <f t="shared" si="1"/>
        <v>103.26500723240115</v>
      </c>
    </row>
    <row r="22" spans="1:6" ht="18" customHeight="1">
      <c r="A22" s="89" t="s">
        <v>3</v>
      </c>
      <c r="B22" s="49">
        <v>650</v>
      </c>
      <c r="C22" s="45">
        <v>533.55</v>
      </c>
      <c r="D22" s="46">
        <v>408.478</v>
      </c>
      <c r="E22" s="47">
        <f t="shared" si="0"/>
        <v>62.842769230769235</v>
      </c>
      <c r="F22" s="48">
        <f t="shared" si="1"/>
        <v>76.55852309999064</v>
      </c>
    </row>
    <row r="23" spans="1:6" ht="15" customHeight="1">
      <c r="A23" s="90" t="s">
        <v>16</v>
      </c>
      <c r="B23" s="49">
        <v>4000</v>
      </c>
      <c r="C23" s="45">
        <v>3340</v>
      </c>
      <c r="D23" s="44">
        <v>6634.234</v>
      </c>
      <c r="E23" s="47">
        <f t="shared" si="0"/>
        <v>165.85585</v>
      </c>
      <c r="F23" s="48">
        <f t="shared" si="1"/>
        <v>198.62976047904192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1849255.25</v>
      </c>
      <c r="D24" s="59">
        <f>D7+D8+D9+D10+D18+D19+D20+D21+D22+D23</f>
        <v>1888432.1899999997</v>
      </c>
      <c r="E24" s="81">
        <f t="shared" si="0"/>
        <v>82.88122739721217</v>
      </c>
      <c r="F24" s="82">
        <f t="shared" si="1"/>
        <v>102.11852528200203</v>
      </c>
    </row>
    <row r="25" spans="1:6" s="2" customFormat="1" ht="15">
      <c r="A25" s="90" t="s">
        <v>48</v>
      </c>
      <c r="B25" s="49">
        <f>SUM(B26:B43)</f>
        <v>2107122.589</v>
      </c>
      <c r="C25" s="45">
        <f>SUM(C26:C43)</f>
        <v>1764541.395</v>
      </c>
      <c r="D25" s="45">
        <f>SUM(D26:D43)</f>
        <v>1680466.5380000002</v>
      </c>
      <c r="E25" s="47">
        <f t="shared" si="0"/>
        <v>79.75172145999903</v>
      </c>
      <c r="F25" s="48">
        <f t="shared" si="1"/>
        <v>95.23531398933262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457331.453</v>
      </c>
      <c r="D30" s="61">
        <v>444534.053</v>
      </c>
      <c r="E30" s="47">
        <f t="shared" si="0"/>
        <v>83.43821962297822</v>
      </c>
      <c r="F30" s="48">
        <f t="shared" si="1"/>
        <v>97.20172318871758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  <c r="G31" s="20"/>
    </row>
    <row r="32" spans="1:6" s="2" customFormat="1" ht="294">
      <c r="A32" s="85" t="s">
        <v>79</v>
      </c>
      <c r="B32" s="113">
        <v>599918.8</v>
      </c>
      <c r="C32" s="60">
        <v>489477.8</v>
      </c>
      <c r="D32" s="61">
        <v>420867.041</v>
      </c>
      <c r="E32" s="47">
        <f t="shared" si="0"/>
        <v>70.15400100813643</v>
      </c>
      <c r="F32" s="48">
        <f t="shared" si="1"/>
        <v>85.98286602579321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s="2" customFormat="1" ht="129" customHeight="1">
      <c r="A36" s="104" t="s">
        <v>120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32226.2</v>
      </c>
      <c r="D40" s="61">
        <v>29913.75</v>
      </c>
      <c r="E40" s="47">
        <f t="shared" si="0"/>
        <v>76.9639953482628</v>
      </c>
      <c r="F40" s="48">
        <f t="shared" si="1"/>
        <v>92.8243168601945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17.25" customHeight="1">
      <c r="A43" s="95" t="s">
        <v>83</v>
      </c>
      <c r="B43" s="105">
        <v>7403.503</v>
      </c>
      <c r="C43" s="53">
        <v>5885.988</v>
      </c>
      <c r="D43" s="61">
        <v>5612.852</v>
      </c>
      <c r="E43" s="47">
        <f t="shared" si="0"/>
        <v>75.81346289722582</v>
      </c>
      <c r="F43" s="48">
        <f t="shared" si="1"/>
        <v>95.35955560901584</v>
      </c>
    </row>
    <row r="44" spans="1:6" ht="15">
      <c r="A44" s="96" t="s">
        <v>12</v>
      </c>
      <c r="B44" s="59">
        <f>B24+B25</f>
        <v>4385602.589</v>
      </c>
      <c r="C44" s="62">
        <f>C24+C25</f>
        <v>3613796.645</v>
      </c>
      <c r="D44" s="63">
        <f>D24+D25</f>
        <v>3568898.728</v>
      </c>
      <c r="E44" s="81">
        <f t="shared" si="0"/>
        <v>81.37761357929553</v>
      </c>
      <c r="F44" s="82">
        <f t="shared" si="1"/>
        <v>98.75759702577288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453.2</v>
      </c>
      <c r="D48" s="64">
        <v>735.583</v>
      </c>
      <c r="E48" s="114">
        <f t="shared" si="0"/>
        <v>137.49214953271027</v>
      </c>
      <c r="F48" s="48">
        <f t="shared" si="1"/>
        <v>162.308693733451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9" customFormat="1" ht="66" customHeight="1">
      <c r="A50" s="89" t="s">
        <v>17</v>
      </c>
      <c r="B50" s="49">
        <v>710</v>
      </c>
      <c r="C50" s="99">
        <v>693.1</v>
      </c>
      <c r="D50" s="49">
        <v>1236.612</v>
      </c>
      <c r="E50" s="114">
        <f t="shared" si="0"/>
        <v>174.17070422535213</v>
      </c>
      <c r="F50" s="48">
        <f t="shared" si="1"/>
        <v>178.41754436589235</v>
      </c>
    </row>
    <row r="51" spans="1:6" s="25" customFormat="1" ht="77.25">
      <c r="A51" s="89" t="s">
        <v>68</v>
      </c>
      <c r="B51" s="49">
        <v>186</v>
      </c>
      <c r="C51" s="99">
        <v>124</v>
      </c>
      <c r="D51" s="49">
        <v>187.057</v>
      </c>
      <c r="E51" s="114">
        <f t="shared" si="0"/>
        <v>100.56827956989247</v>
      </c>
      <c r="F51" s="48">
        <f>D51/C51*100</f>
        <v>150.8524193548387</v>
      </c>
    </row>
    <row r="52" spans="1:6" ht="46.5">
      <c r="A52" s="89" t="s">
        <v>5</v>
      </c>
      <c r="B52" s="49">
        <v>2500</v>
      </c>
      <c r="C52" s="99">
        <v>2430</v>
      </c>
      <c r="D52" s="49">
        <v>9579.066</v>
      </c>
      <c r="E52" s="114" t="s">
        <v>115</v>
      </c>
      <c r="F52" s="48" t="s">
        <v>114</v>
      </c>
    </row>
    <row r="53" spans="1:6" s="2" customFormat="1" ht="30.75">
      <c r="A53" s="97" t="s">
        <v>51</v>
      </c>
      <c r="B53" s="49">
        <v>2000</v>
      </c>
      <c r="C53" s="99">
        <v>2000</v>
      </c>
      <c r="D53" s="49"/>
      <c r="E53" s="114"/>
      <c r="F53" s="48"/>
    </row>
    <row r="54" spans="1:6" s="25" customFormat="1" ht="15">
      <c r="A54" s="89" t="s">
        <v>54</v>
      </c>
      <c r="B54" s="78">
        <v>2000</v>
      </c>
      <c r="C54" s="65">
        <v>2000</v>
      </c>
      <c r="D54" s="65">
        <v>6056.893</v>
      </c>
      <c r="E54" s="114" t="s">
        <v>121</v>
      </c>
      <c r="F54" s="48" t="s">
        <v>121</v>
      </c>
    </row>
    <row r="55" spans="1:6" s="25" customFormat="1" ht="15">
      <c r="A55" s="96" t="s">
        <v>6</v>
      </c>
      <c r="B55" s="59">
        <f>SUM(B48:B54)</f>
        <v>7931</v>
      </c>
      <c r="C55" s="59">
        <f>SUM(C48:C54)</f>
        <v>7700.3</v>
      </c>
      <c r="D55" s="59">
        <f>SUM(D46:D54)</f>
        <v>17796.071</v>
      </c>
      <c r="E55" s="115" t="s">
        <v>116</v>
      </c>
      <c r="F55" s="82" t="s">
        <v>122</v>
      </c>
    </row>
    <row r="56" spans="1:6" s="25" customFormat="1" ht="15">
      <c r="A56" s="96" t="s">
        <v>7</v>
      </c>
      <c r="B56" s="59">
        <f>B44+B55</f>
        <v>4393533.589</v>
      </c>
      <c r="C56" s="59">
        <f>C44+C55</f>
        <v>3621496.945</v>
      </c>
      <c r="D56" s="59">
        <f>D44+D55</f>
        <v>3586694.799</v>
      </c>
      <c r="E56" s="81">
        <f t="shared" si="0"/>
        <v>81.63576598071161</v>
      </c>
      <c r="F56" s="82">
        <f t="shared" si="1"/>
        <v>99.0390121397714</v>
      </c>
    </row>
    <row r="57" spans="1:6" s="25" customFormat="1" ht="42.75" customHeight="1">
      <c r="A57" s="120" t="s">
        <v>63</v>
      </c>
      <c r="B57" s="117">
        <v>2136</v>
      </c>
      <c r="C57" s="117">
        <v>2136</v>
      </c>
      <c r="D57" s="45">
        <v>3634.111</v>
      </c>
      <c r="E57" s="47">
        <f t="shared" si="0"/>
        <v>170.13628277153558</v>
      </c>
      <c r="F57" s="118">
        <f t="shared" si="1"/>
        <v>170.13628277153558</v>
      </c>
    </row>
    <row r="58" spans="1:6" ht="15">
      <c r="A58" s="98" t="s">
        <v>14</v>
      </c>
      <c r="B58" s="59">
        <f>B56+B57</f>
        <v>4395669.589</v>
      </c>
      <c r="C58" s="66">
        <f>C56+C57</f>
        <v>3623632.945</v>
      </c>
      <c r="D58" s="59">
        <f>D56+D57</f>
        <v>3590328.91</v>
      </c>
      <c r="E58" s="81">
        <f t="shared" si="0"/>
        <v>81.67877128400791</v>
      </c>
      <c r="F58" s="82">
        <f t="shared" si="1"/>
        <v>99.08092139834544</v>
      </c>
    </row>
    <row r="59" spans="1:6" ht="15">
      <c r="A59" s="28"/>
      <c r="C59" s="1"/>
      <c r="F59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2018-10-16T11:50:50Z</cp:lastPrinted>
  <dcterms:created xsi:type="dcterms:W3CDTF">2004-07-02T06:40:36Z</dcterms:created>
  <dcterms:modified xsi:type="dcterms:W3CDTF">2018-10-16T11:51:04Z</dcterms:modified>
  <cp:category/>
  <cp:version/>
  <cp:contentType/>
  <cp:contentStatus/>
</cp:coreProperties>
</file>