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'Укр'!$A$1:$G$42</definedName>
  </definedNames>
  <calcPr fullCalcOnLoad="1"/>
</workbook>
</file>

<file path=xl/sharedStrings.xml><?xml version="1.0" encoding="utf-8"?>
<sst xmlns="http://schemas.openxmlformats.org/spreadsheetml/2006/main" count="47" uniqueCount="46">
  <si>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</si>
  <si>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</si>
  <si>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</si>
  <si>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</si>
  <si>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</si>
  <si>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</si>
  <si>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</si>
  <si>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</si>
  <si>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</si>
  <si>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</si>
  <si>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</si>
  <si>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</si>
  <si>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</si>
  <si>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</si>
  <si>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</si>
  <si>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</si>
  <si>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</si>
  <si>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</si>
  <si>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</si>
  <si>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</si>
  <si>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</si>
  <si>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</si>
  <si>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</si>
  <si>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</si>
  <si>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</si>
  <si>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</si>
  <si>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</si>
  <si>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</si>
  <si>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</si>
  <si>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</si>
  <si>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</si>
  <si>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</si>
  <si>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</si>
  <si>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</si>
  <si>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</si>
  <si>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</si>
  <si>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</si>
  <si>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</si>
  <si>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</si>
  <si>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</si>
  <si>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</si>
  <si>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</si>
  <si>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квітень  з урахуванням змін, 
тис. грн.</t>
  </si>
  <si>
    <t>в 2,3 р.б</t>
  </si>
  <si>
    <t>Надійшло           з 01 січня            по 12 квітня,            тис. грн.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</si>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</sst>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48" fillId="0" borderId="0" xfId="0" applyFont="1" applyAlignment="1">
      <alignment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25390625" style="0" customWidth="1"/>
    <col min="7" max="7" width="12.625" style="0" customWidth="1"/>
  </cols>
  <sheetData>
    <row r="1" spans="1:7" ht="32.25" customHeight="1">
      <c r="A1" s="76" t="s">
        <v>41</v>
      </c>
      <c r="B1" s="76"/>
      <c r="C1" s="76"/>
      <c r="D1" s="76"/>
      <c r="E1" s="76"/>
      <c r="F1" s="76"/>
      <c r="G1" s="76"/>
    </row>
    <row r="2" spans="1:7" ht="23.25" customHeight="1">
      <c r="A2" s="48"/>
      <c r="B2" s="48"/>
      <c r="C2" s="49"/>
      <c r="D2" s="50"/>
      <c r="E2" s="50"/>
      <c r="F2" s="51"/>
      <c r="G2" s="52"/>
    </row>
    <row r="3" spans="1:7" ht="93" customHeight="1">
      <c r="A3" s="53" t="s">
        <v>0</v>
      </c>
      <c r="B3" s="54" t="s">
        <v>32</v>
      </c>
      <c r="C3" s="55" t="s">
        <v>42</v>
      </c>
      <c r="D3" s="56" t="s">
        <v>44</v>
      </c>
      <c r="E3" s="56" t="s">
        <v>34</v>
      </c>
      <c r="F3" s="57" t="s">
        <v>24</v>
      </c>
      <c r="G3" s="54" t="s">
        <v>25</v>
      </c>
    </row>
    <row r="4" spans="1:7" ht="49.5" customHeight="1" hidden="1">
      <c r="A4" s="53"/>
      <c r="B4" s="54"/>
      <c r="C4" s="55"/>
      <c r="D4" s="56"/>
      <c r="E4" s="56"/>
      <c r="F4" s="57"/>
      <c r="G4" s="54"/>
    </row>
    <row r="5" spans="1:7" ht="17.25" customHeight="1">
      <c r="A5" s="58" t="s">
        <v>1</v>
      </c>
      <c r="B5" s="58"/>
      <c r="C5" s="59"/>
      <c r="D5" s="60"/>
      <c r="E5" s="60"/>
      <c r="F5" s="61"/>
      <c r="G5" s="62"/>
    </row>
    <row r="6" spans="1:7" ht="15.75">
      <c r="A6" s="63" t="s">
        <v>2</v>
      </c>
      <c r="B6" s="35">
        <v>2374800</v>
      </c>
      <c r="C6" s="35">
        <v>724910</v>
      </c>
      <c r="D6" s="11">
        <v>617117.328</v>
      </c>
      <c r="E6" s="11">
        <f>D6-C6</f>
        <v>-107792.67200000002</v>
      </c>
      <c r="F6" s="39">
        <f>D6/B6*100</f>
        <v>25.986075795856493</v>
      </c>
      <c r="G6" s="47">
        <f>D6/C6*100</f>
        <v>85.13019933508987</v>
      </c>
    </row>
    <row r="7" spans="1:7" ht="15.75">
      <c r="A7" s="64" t="s">
        <v>23</v>
      </c>
      <c r="B7" s="11">
        <v>1910</v>
      </c>
      <c r="C7" s="9">
        <v>652</v>
      </c>
      <c r="D7" s="11">
        <v>754.557</v>
      </c>
      <c r="E7" s="11">
        <f aca="true" t="shared" si="0" ref="E7:E41">D7-C7</f>
        <v>102.55700000000002</v>
      </c>
      <c r="F7" s="39">
        <f>D7/B7*100</f>
        <v>39.505602094240835</v>
      </c>
      <c r="G7" s="47">
        <f>D7/C7*100</f>
        <v>115.72960122699388</v>
      </c>
    </row>
    <row r="8" spans="1:7" ht="15.75">
      <c r="A8" s="23" t="s">
        <v>27</v>
      </c>
      <c r="B8" s="11">
        <v>132700</v>
      </c>
      <c r="C8" s="11">
        <v>39800</v>
      </c>
      <c r="D8" s="11">
        <v>48483.023</v>
      </c>
      <c r="E8" s="11">
        <f t="shared" si="0"/>
        <v>8683.023000000001</v>
      </c>
      <c r="F8" s="39">
        <f aca="true" t="shared" si="1" ref="F8:F42">D8/B8*100</f>
        <v>36.53581235870384</v>
      </c>
      <c r="G8" s="47">
        <f>D8/C8*100</f>
        <v>121.81664070351759</v>
      </c>
    </row>
    <row r="9" spans="1:7" ht="15.75">
      <c r="A9" s="64" t="s">
        <v>20</v>
      </c>
      <c r="B9" s="11">
        <f>B10+B14+B15</f>
        <v>857640.5</v>
      </c>
      <c r="C9" s="11">
        <f>C10+C14+C15</f>
        <v>279250.9</v>
      </c>
      <c r="D9" s="11">
        <f>D10+D14+D15</f>
        <v>235399.621</v>
      </c>
      <c r="E9" s="11">
        <f t="shared" si="0"/>
        <v>-43851.27900000001</v>
      </c>
      <c r="F9" s="39">
        <f t="shared" si="1"/>
        <v>27.44735364059883</v>
      </c>
      <c r="G9" s="47">
        <f aca="true" t="shared" si="2" ref="G9:G33">D9/C9*100</f>
        <v>84.29681730658702</v>
      </c>
    </row>
    <row r="10" spans="1:7" s="3" customFormat="1" ht="15" customHeight="1">
      <c r="A10" s="65" t="s">
        <v>3</v>
      </c>
      <c r="B10" s="12">
        <f>SUM(B11:B13)</f>
        <v>405550.5</v>
      </c>
      <c r="C10" s="66">
        <f>SUM(C11:C13)</f>
        <v>132875.9</v>
      </c>
      <c r="D10" s="66">
        <f>SUM(D11:D13)</f>
        <v>97103.70000000001</v>
      </c>
      <c r="E10" s="11">
        <f t="shared" si="0"/>
        <v>-35772.19999999998</v>
      </c>
      <c r="F10" s="39">
        <f t="shared" si="1"/>
        <v>23.943676558159837</v>
      </c>
      <c r="G10" s="47">
        <f t="shared" si="2"/>
        <v>73.07848902622673</v>
      </c>
    </row>
    <row r="11" spans="1:7" s="44" customFormat="1" ht="17.25" customHeight="1">
      <c r="A11" s="67" t="s">
        <v>21</v>
      </c>
      <c r="B11" s="68">
        <v>52425.5</v>
      </c>
      <c r="C11" s="68">
        <v>19188.9</v>
      </c>
      <c r="D11" s="72">
        <v>11661.602</v>
      </c>
      <c r="E11" s="43">
        <f t="shared" si="0"/>
        <v>-7527.298000000001</v>
      </c>
      <c r="F11" s="69">
        <f t="shared" si="1"/>
        <v>22.244140733040222</v>
      </c>
      <c r="G11" s="70">
        <f t="shared" si="2"/>
        <v>60.772644601827096</v>
      </c>
    </row>
    <row r="12" spans="1:7" s="3" customFormat="1" ht="15" customHeight="1">
      <c r="A12" s="67" t="s">
        <v>4</v>
      </c>
      <c r="B12" s="12">
        <v>349425</v>
      </c>
      <c r="C12" s="12">
        <v>112262</v>
      </c>
      <c r="D12" s="11">
        <v>85054.513</v>
      </c>
      <c r="E12" s="11">
        <f t="shared" si="0"/>
        <v>-27207.486999999994</v>
      </c>
      <c r="F12" s="39">
        <f>D12/B12*100</f>
        <v>24.34127867210417</v>
      </c>
      <c r="G12" s="47">
        <f t="shared" si="2"/>
        <v>75.76429513103277</v>
      </c>
    </row>
    <row r="13" spans="1:7" s="3" customFormat="1" ht="17.25" customHeight="1">
      <c r="A13" s="67" t="s">
        <v>5</v>
      </c>
      <c r="B13" s="12">
        <v>3700</v>
      </c>
      <c r="C13" s="12">
        <v>1425</v>
      </c>
      <c r="D13" s="11">
        <v>387.585</v>
      </c>
      <c r="E13" s="11">
        <f t="shared" si="0"/>
        <v>-1037.415</v>
      </c>
      <c r="F13" s="39">
        <f t="shared" si="1"/>
        <v>10.475270270270268</v>
      </c>
      <c r="G13" s="47">
        <f t="shared" si="2"/>
        <v>27.19894736842105</v>
      </c>
    </row>
    <row r="14" spans="1:7" s="3" customFormat="1" ht="15.75" customHeight="1">
      <c r="A14" s="71" t="s">
        <v>6</v>
      </c>
      <c r="B14" s="12">
        <v>1950</v>
      </c>
      <c r="C14" s="12">
        <v>410</v>
      </c>
      <c r="D14" s="12">
        <v>637.337</v>
      </c>
      <c r="E14" s="11">
        <f t="shared" si="0"/>
        <v>227.337</v>
      </c>
      <c r="F14" s="39">
        <f t="shared" si="1"/>
        <v>32.68394871794872</v>
      </c>
      <c r="G14" s="47">
        <f t="shared" si="2"/>
        <v>155.44804878048782</v>
      </c>
    </row>
    <row r="15" spans="1:7" s="3" customFormat="1" ht="14.25" customHeight="1">
      <c r="A15" s="71" t="s">
        <v>35</v>
      </c>
      <c r="B15" s="12">
        <v>450140</v>
      </c>
      <c r="C15" s="12">
        <v>145965</v>
      </c>
      <c r="D15" s="12">
        <v>137658.584</v>
      </c>
      <c r="E15" s="11">
        <f t="shared" si="0"/>
        <v>-8306.415999999997</v>
      </c>
      <c r="F15" s="39">
        <f t="shared" si="1"/>
        <v>30.581282267738924</v>
      </c>
      <c r="G15" s="47">
        <f t="shared" si="2"/>
        <v>94.3093097660398</v>
      </c>
    </row>
    <row r="16" spans="1:7" ht="17.25" customHeight="1">
      <c r="A16" s="23" t="s">
        <v>8</v>
      </c>
      <c r="B16" s="11">
        <v>450</v>
      </c>
      <c r="C16" s="11">
        <v>108</v>
      </c>
      <c r="D16" s="35">
        <v>579.804</v>
      </c>
      <c r="E16" s="11">
        <f t="shared" si="0"/>
        <v>471.804</v>
      </c>
      <c r="F16" s="39">
        <f t="shared" si="1"/>
        <v>128.84533333333331</v>
      </c>
      <c r="G16" s="47">
        <f t="shared" si="2"/>
        <v>536.8555555555555</v>
      </c>
    </row>
    <row r="17" spans="1:7" ht="16.5" customHeight="1">
      <c r="A17" s="23" t="s">
        <v>26</v>
      </c>
      <c r="B17" s="11">
        <v>21100</v>
      </c>
      <c r="C17" s="11">
        <v>5914.2</v>
      </c>
      <c r="D17" s="11">
        <v>4380.22</v>
      </c>
      <c r="E17" s="11">
        <f t="shared" si="0"/>
        <v>-1533.9799999999996</v>
      </c>
      <c r="F17" s="39">
        <f t="shared" si="1"/>
        <v>20.759336492890995</v>
      </c>
      <c r="G17" s="47">
        <f t="shared" si="2"/>
        <v>74.06276419465017</v>
      </c>
    </row>
    <row r="18" spans="1:7" ht="31.5" customHeight="1">
      <c r="A18" s="23" t="s">
        <v>37</v>
      </c>
      <c r="B18" s="11">
        <v>10500</v>
      </c>
      <c r="C18" s="11">
        <v>3500</v>
      </c>
      <c r="D18" s="11">
        <v>3853.27</v>
      </c>
      <c r="E18" s="11">
        <f t="shared" si="0"/>
        <v>353.27</v>
      </c>
      <c r="F18" s="39">
        <f t="shared" si="1"/>
        <v>36.697809523809525</v>
      </c>
      <c r="G18" s="47">
        <f t="shared" si="2"/>
        <v>110.09342857142856</v>
      </c>
    </row>
    <row r="19" spans="1:7" ht="15.75" customHeight="1">
      <c r="A19" s="13" t="s">
        <v>9</v>
      </c>
      <c r="B19" s="11">
        <v>499.988</v>
      </c>
      <c r="C19" s="11">
        <v>133.4</v>
      </c>
      <c r="D19" s="11">
        <v>123.9</v>
      </c>
      <c r="E19" s="11">
        <f t="shared" si="0"/>
        <v>-9.5</v>
      </c>
      <c r="F19" s="39">
        <f t="shared" si="1"/>
        <v>24.780594734273624</v>
      </c>
      <c r="G19" s="10">
        <f t="shared" si="2"/>
        <v>92.87856071964018</v>
      </c>
    </row>
    <row r="20" spans="1:7" ht="14.25" customHeight="1">
      <c r="A20" s="14" t="s">
        <v>10</v>
      </c>
      <c r="B20" s="11">
        <v>8303.012</v>
      </c>
      <c r="C20" s="35">
        <v>2557</v>
      </c>
      <c r="D20" s="35">
        <v>3251.981</v>
      </c>
      <c r="E20" s="11">
        <f t="shared" si="0"/>
        <v>694.9810000000002</v>
      </c>
      <c r="F20" s="39">
        <f t="shared" si="1"/>
        <v>39.1662808628965</v>
      </c>
      <c r="G20" s="10">
        <f t="shared" si="2"/>
        <v>127.17954634337114</v>
      </c>
    </row>
    <row r="21" spans="1:7" s="2" customFormat="1" ht="15" customHeight="1">
      <c r="A21" s="15" t="s">
        <v>11</v>
      </c>
      <c r="B21" s="16">
        <f>B6+B7+B8+B9+B16+B17+B18+B19+B20</f>
        <v>3407903.5</v>
      </c>
      <c r="C21" s="16">
        <f>C6+C7+C8+C9+C16+C17+C18+C19+C20</f>
        <v>1056825.5</v>
      </c>
      <c r="D21" s="16">
        <f>D6+D7+D8+D9+D16+D17+D18+D19+D20</f>
        <v>913943.7040000001</v>
      </c>
      <c r="E21" s="16">
        <f t="shared" si="0"/>
        <v>-142881.79599999986</v>
      </c>
      <c r="F21" s="40">
        <f t="shared" si="1"/>
        <v>26.818356329631992</v>
      </c>
      <c r="G21" s="29">
        <f t="shared" si="2"/>
        <v>86.48009572062749</v>
      </c>
    </row>
    <row r="22" spans="1:7" ht="15" customHeight="1">
      <c r="A22" s="14" t="s">
        <v>12</v>
      </c>
      <c r="B22" s="11">
        <f>SUM(B23:B28)</f>
        <v>815566.728</v>
      </c>
      <c r="C22" s="11">
        <f>SUM(C23:C28)</f>
        <v>239419.84999999998</v>
      </c>
      <c r="D22" s="11">
        <f>SUM(D23:D28)</f>
        <v>206569.444</v>
      </c>
      <c r="E22" s="11">
        <f t="shared" si="0"/>
        <v>-32850.40599999999</v>
      </c>
      <c r="F22" s="39">
        <f t="shared" si="1"/>
        <v>25.32833144218213</v>
      </c>
      <c r="G22" s="10">
        <f t="shared" si="2"/>
        <v>86.27916356977084</v>
      </c>
    </row>
    <row r="23" spans="1:7" ht="31.5" customHeight="1">
      <c r="A23" s="20" t="s">
        <v>13</v>
      </c>
      <c r="B23" s="12">
        <v>778515.7</v>
      </c>
      <c r="C23" s="12">
        <v>224292.8</v>
      </c>
      <c r="D23" s="12">
        <v>194356.5</v>
      </c>
      <c r="E23" s="11">
        <f t="shared" si="0"/>
        <v>-29936.29999999999</v>
      </c>
      <c r="F23" s="39">
        <f t="shared" si="1"/>
        <v>24.965007128308397</v>
      </c>
      <c r="G23" s="41">
        <f t="shared" si="2"/>
        <v>86.65302675788078</v>
      </c>
    </row>
    <row r="24" spans="1:7" ht="38.25" customHeight="1">
      <c r="A24" s="25" t="s">
        <v>30</v>
      </c>
      <c r="B24" s="36">
        <v>7742.255</v>
      </c>
      <c r="C24" s="36">
        <v>1998.705</v>
      </c>
      <c r="D24" s="38">
        <v>1998.705</v>
      </c>
      <c r="E24" s="11">
        <f t="shared" si="0"/>
        <v>0</v>
      </c>
      <c r="F24" s="39">
        <f t="shared" si="1"/>
        <v>25.81554082111736</v>
      </c>
      <c r="G24" s="41">
        <f t="shared" si="2"/>
        <v>100</v>
      </c>
    </row>
    <row r="25" spans="1:7" ht="49.5" customHeight="1">
      <c r="A25" s="25" t="s">
        <v>29</v>
      </c>
      <c r="B25" s="36">
        <v>5429.191</v>
      </c>
      <c r="C25" s="36">
        <v>1200.569</v>
      </c>
      <c r="D25" s="38">
        <v>1200.569</v>
      </c>
      <c r="E25" s="11">
        <f t="shared" si="0"/>
        <v>0</v>
      </c>
      <c r="F25" s="39">
        <f t="shared" si="1"/>
        <v>22.11322092002289</v>
      </c>
      <c r="G25" s="10">
        <f t="shared" si="2"/>
        <v>100</v>
      </c>
    </row>
    <row r="26" spans="1:7" ht="72.75" customHeight="1">
      <c r="A26" s="73" t="s">
        <v>45</v>
      </c>
      <c r="B26" s="36">
        <v>3690.882</v>
      </c>
      <c r="C26" s="36">
        <v>1151.458</v>
      </c>
      <c r="D26" s="38"/>
      <c r="E26" s="11"/>
      <c r="F26" s="39"/>
      <c r="G26" s="10"/>
    </row>
    <row r="27" spans="1:7" s="2" customFormat="1" ht="19.5" customHeight="1">
      <c r="A27" s="26" t="s">
        <v>28</v>
      </c>
      <c r="B27" s="37">
        <v>9896.4</v>
      </c>
      <c r="C27" s="37">
        <v>3927.518</v>
      </c>
      <c r="D27" s="38">
        <v>3877.07</v>
      </c>
      <c r="E27" s="11">
        <f t="shared" si="0"/>
        <v>-50.447999999999865</v>
      </c>
      <c r="F27" s="39">
        <f>D27/B27*100</f>
        <v>39.17656925750778</v>
      </c>
      <c r="G27" s="10">
        <f t="shared" si="2"/>
        <v>98.71552466468646</v>
      </c>
    </row>
    <row r="28" spans="1:7" s="2" customFormat="1" ht="58.5" customHeight="1">
      <c r="A28" s="32" t="s">
        <v>33</v>
      </c>
      <c r="B28" s="37">
        <v>10292.3</v>
      </c>
      <c r="C28" s="37">
        <v>6848.8</v>
      </c>
      <c r="D28" s="38">
        <v>5136.6</v>
      </c>
      <c r="E28" s="11">
        <f t="shared" si="0"/>
        <v>-1712.1999999999998</v>
      </c>
      <c r="F28" s="39">
        <f>D28/B28*100</f>
        <v>49.907212187752016</v>
      </c>
      <c r="G28" s="10">
        <f t="shared" si="2"/>
        <v>75</v>
      </c>
    </row>
    <row r="29" spans="1:7" ht="15" customHeight="1">
      <c r="A29" s="24" t="s">
        <v>14</v>
      </c>
      <c r="B29" s="16">
        <f>B21+B22</f>
        <v>4223470.228</v>
      </c>
      <c r="C29" s="16">
        <f>C21+C22</f>
        <v>1296245.35</v>
      </c>
      <c r="D29" s="18">
        <f>D21+D22</f>
        <v>1120513.148</v>
      </c>
      <c r="E29" s="16">
        <f t="shared" si="0"/>
        <v>-175732.20200000005</v>
      </c>
      <c r="F29" s="40">
        <f>D29/B29*100</f>
        <v>26.53062736352264</v>
      </c>
      <c r="G29" s="22">
        <f>D29/C29*100</f>
        <v>86.44298303558041</v>
      </c>
    </row>
    <row r="30" spans="1:7" ht="18.75" customHeight="1">
      <c r="A30" s="24" t="s">
        <v>15</v>
      </c>
      <c r="B30" s="11"/>
      <c r="C30" s="17"/>
      <c r="D30" s="19"/>
      <c r="E30" s="11"/>
      <c r="F30" s="39"/>
      <c r="G30" s="22"/>
    </row>
    <row r="31" spans="1:8" s="5" customFormat="1" ht="14.25" customHeight="1">
      <c r="A31" s="13" t="s">
        <v>7</v>
      </c>
      <c r="B31" s="43">
        <v>704</v>
      </c>
      <c r="C31" s="43">
        <v>285.2</v>
      </c>
      <c r="D31" s="45">
        <v>384.39</v>
      </c>
      <c r="E31" s="43">
        <f t="shared" si="0"/>
        <v>99.19</v>
      </c>
      <c r="F31" s="46">
        <f t="shared" si="1"/>
        <v>54.60085227272727</v>
      </c>
      <c r="G31" s="10">
        <f>D31/C31*100</f>
        <v>134.77910238429172</v>
      </c>
      <c r="H31" s="4"/>
    </row>
    <row r="32" spans="1:8" s="5" customFormat="1" ht="14.25" customHeight="1">
      <c r="A32" s="13" t="s">
        <v>39</v>
      </c>
      <c r="B32" s="43"/>
      <c r="C32" s="43"/>
      <c r="D32" s="45">
        <v>-0.295</v>
      </c>
      <c r="E32" s="43">
        <f t="shared" si="0"/>
        <v>-0.295</v>
      </c>
      <c r="F32" s="46">
        <v>0</v>
      </c>
      <c r="G32" s="10">
        <v>0</v>
      </c>
      <c r="H32" s="4"/>
    </row>
    <row r="33" spans="1:7" s="4" customFormat="1" ht="68.25" customHeight="1">
      <c r="A33" s="23" t="s">
        <v>31</v>
      </c>
      <c r="B33" s="11">
        <v>200</v>
      </c>
      <c r="C33" s="11">
        <v>50</v>
      </c>
      <c r="D33" s="11">
        <v>82.677</v>
      </c>
      <c r="E33" s="11">
        <f t="shared" si="0"/>
        <v>32.67700000000001</v>
      </c>
      <c r="F33" s="27">
        <f t="shared" si="1"/>
        <v>41.3385</v>
      </c>
      <c r="G33" s="10">
        <f t="shared" si="2"/>
        <v>165.354</v>
      </c>
    </row>
    <row r="34" spans="1:7" s="4" customFormat="1" ht="38.25" customHeight="1">
      <c r="A34" s="13" t="s">
        <v>16</v>
      </c>
      <c r="B34" s="11"/>
      <c r="C34" s="11"/>
      <c r="D34" s="11">
        <v>140.2</v>
      </c>
      <c r="E34" s="11">
        <f t="shared" si="0"/>
        <v>140.2</v>
      </c>
      <c r="F34" s="27">
        <v>0</v>
      </c>
      <c r="G34" s="10">
        <v>0</v>
      </c>
    </row>
    <row r="35" spans="1:7" s="4" customFormat="1" ht="44.25" customHeight="1">
      <c r="A35" s="13" t="s">
        <v>40</v>
      </c>
      <c r="B35" s="11"/>
      <c r="C35" s="11"/>
      <c r="D35" s="11">
        <v>0.337</v>
      </c>
      <c r="E35" s="11">
        <f t="shared" si="0"/>
        <v>0.337</v>
      </c>
      <c r="F35" s="27">
        <v>0</v>
      </c>
      <c r="G35" s="10">
        <v>0</v>
      </c>
    </row>
    <row r="36" spans="1:7" s="4" customFormat="1" ht="24" customHeight="1">
      <c r="A36" s="13" t="s">
        <v>38</v>
      </c>
      <c r="B36" s="11"/>
      <c r="C36" s="11"/>
      <c r="D36" s="11">
        <v>280.053</v>
      </c>
      <c r="E36" s="11">
        <f t="shared" si="0"/>
        <v>280.053</v>
      </c>
      <c r="F36" s="27">
        <v>0</v>
      </c>
      <c r="G36" s="10">
        <v>0</v>
      </c>
    </row>
    <row r="37" spans="1:7" s="4" customFormat="1" ht="51" customHeight="1">
      <c r="A37" s="13" t="s">
        <v>36</v>
      </c>
      <c r="B37" s="11">
        <v>82.424</v>
      </c>
      <c r="C37" s="11">
        <v>82.424</v>
      </c>
      <c r="D37" s="11">
        <v>82.424</v>
      </c>
      <c r="E37" s="11">
        <f t="shared" si="0"/>
        <v>0</v>
      </c>
      <c r="F37" s="27">
        <v>0</v>
      </c>
      <c r="G37" s="10">
        <v>0</v>
      </c>
    </row>
    <row r="38" spans="1:7" s="4" customFormat="1" ht="21" customHeight="1">
      <c r="A38" s="13" t="s">
        <v>10</v>
      </c>
      <c r="B38" s="11"/>
      <c r="C38" s="11"/>
      <c r="D38" s="11">
        <v>0.364</v>
      </c>
      <c r="E38" s="11">
        <f t="shared" si="0"/>
        <v>0.364</v>
      </c>
      <c r="F38" s="27">
        <v>0</v>
      </c>
      <c r="G38" s="10">
        <v>0</v>
      </c>
    </row>
    <row r="39" spans="1:7" s="2" customFormat="1" ht="19.5" customHeight="1">
      <c r="A39" s="21" t="s">
        <v>17</v>
      </c>
      <c r="B39" s="16">
        <f>SUM(B31:B37)</f>
        <v>986.424</v>
      </c>
      <c r="C39" s="16">
        <f>SUM(C31:C37)</f>
        <v>417.624</v>
      </c>
      <c r="D39" s="16">
        <f>SUM(D31:D38)</f>
        <v>970.15</v>
      </c>
      <c r="E39" s="16">
        <f>D39-C39</f>
        <v>552.526</v>
      </c>
      <c r="F39" s="28">
        <f t="shared" si="1"/>
        <v>98.35020234706374</v>
      </c>
      <c r="G39" s="29" t="s">
        <v>43</v>
      </c>
    </row>
    <row r="40" spans="1:7" s="31" customFormat="1" ht="20.25" customHeight="1">
      <c r="A40" s="21" t="s">
        <v>18</v>
      </c>
      <c r="B40" s="16">
        <f>B29+B39</f>
        <v>4224456.652</v>
      </c>
      <c r="C40" s="16">
        <f>C29+C39</f>
        <v>1296662.9740000002</v>
      </c>
      <c r="D40" s="16">
        <f>D29+D39</f>
        <v>1121483.298</v>
      </c>
      <c r="E40" s="16">
        <f t="shared" si="0"/>
        <v>-175179.6760000002</v>
      </c>
      <c r="F40" s="40">
        <f t="shared" si="1"/>
        <v>26.547397461613247</v>
      </c>
      <c r="G40" s="22">
        <f>D40/C40*100</f>
        <v>86.48996080611458</v>
      </c>
    </row>
    <row r="41" spans="1:7" s="34" customFormat="1" ht="34.5" customHeight="1">
      <c r="A41" s="33" t="s">
        <v>22</v>
      </c>
      <c r="B41" s="74">
        <v>4000</v>
      </c>
      <c r="C41" s="74">
        <v>1000</v>
      </c>
      <c r="D41" s="9">
        <v>1307.60627</v>
      </c>
      <c r="E41" s="75">
        <f t="shared" si="0"/>
        <v>307.60627</v>
      </c>
      <c r="F41" s="27">
        <f t="shared" si="1"/>
        <v>32.69015675</v>
      </c>
      <c r="G41" s="47">
        <f>D41/C41*100</f>
        <v>130.760627</v>
      </c>
    </row>
    <row r="42" spans="1:7" ht="23.25" customHeight="1">
      <c r="A42" s="30" t="s">
        <v>19</v>
      </c>
      <c r="B42" s="16">
        <f>B40+B41</f>
        <v>4228456.652</v>
      </c>
      <c r="C42" s="16">
        <f>C40+C41</f>
        <v>1297662.9740000002</v>
      </c>
      <c r="D42" s="16">
        <f>D40+D41</f>
        <v>1122790.90427</v>
      </c>
      <c r="E42" s="16">
        <f>D42-C42</f>
        <v>-174872.0697300001</v>
      </c>
      <c r="F42" s="42">
        <f t="shared" si="1"/>
        <v>26.553208337584255</v>
      </c>
      <c r="G42" s="22">
        <f>D42/C42*100</f>
        <v>86.52407649491892</v>
      </c>
    </row>
    <row r="44" spans="1:2" ht="12.75">
      <c r="A44" s="6"/>
      <c r="B44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2021-04-12T10:30:34Z</cp:lastPrinted>
  <dcterms:created xsi:type="dcterms:W3CDTF">2004-07-02T06:40:36Z</dcterms:created>
  <dcterms:modified xsi:type="dcterms:W3CDTF">2021-04-12T13:42:42Z</dcterms:modified>
  <cp:category/>
  <cp:version/>
  <cp:contentType/>
  <cp:contentStatus/>
</cp:coreProperties>
</file>