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 refMode="R1C1"/>
</workbook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<sst xmlns="http://schemas.openxmlformats.org/spreadsheetml/2006/main" count="104" uniqueCount="99">
  <si>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</si>
  <si>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</si>
  <si>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</si>
  <si>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</si>
  <si>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</si>
  <si>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</si>
  <si>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</si>
  <si>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</si>
  <si>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</si>
  <si>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</si>
  <si>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</si>
  <si>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</si>
  <si>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</si>
  <si>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</si>
  <si>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</si>
  <si>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</si>
  <si>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</si>
  <si>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</si>
  <si>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</si>
  <si>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</si>
  <si>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</si>
  <si>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</si>
  <si>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</si>
  <si>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</si>
  <si>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</si>
  <si>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</si>
  <si>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</si>
  <si>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</si>
  <si>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</si>
  <si>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</si>
  <si>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</si>
  <si>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</si>
  <si>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</si>
  <si>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</si>
  <si>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</si>
  <si>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</si>
  <si>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</si>
  <si>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</si>
  <si>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</si>
  <si>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</si>
  <si>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</si>
  <si>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</si>
  <si>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</si>
  <si>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</si>
  <si>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</si>
  <si>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</si>
  <si>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</si>
  <si>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</si>
  <si>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</si>
  <si>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</si>
  <si>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</si>
  <si>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</si>
  <si>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</si>
  <si>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</si>
  <si>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</si>
  <si>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</si>
  <si>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</si>
  <si>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</si>
  <si>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</si>
  <si>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</si>
  <si>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</si>
  <si>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</si>
  <si>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</si>
  <si>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</si>
  <si>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</si>
  <si>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</si>
  <si>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</si>
  <si>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</si>
  <si>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</si>
  <si>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</si>
  <si>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</si>
  <si>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</si>
  <si>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</si>
  <si>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</si>
  <si>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</si>
  <si>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</si>
  <si>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</si>
  <si>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</si>
  <si>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</si>
  <si>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</si>
  <si>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</si>
  <si>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</si>
  <si>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</si>
  <si>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</si>
  <si>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</si>
  <si>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</si>
  <si>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</si>
  <si>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</si>
  <si>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
январь - март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</si>
  <si>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</si>
  <si>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План на           січень - березень з урахуванням змін, 
тис. грн.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</si>
  <si>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</si>
  <si>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в 10,4 р.б.</t>
  </si>
  <si>
    <t>в 9,1 р.б.</t>
  </si>
  <si>
    <t xml:space="preserve">Надійшло з
 01 січня по 
07 березня,            тис. грн. </t>
  </si>
  <si>
    <t xml:space="preserve">Поступило          с 01 января
по 07 марта,
тыс. грн. </t>
  </si>
  <si>
    <t>в 2,2 р.б.</t>
  </si>
  <si>
    <t>в 14,4 р.б.</t>
  </si>
  <si>
    <t>в 8,0 р.б.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</si>
</sst>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1">
      <selection activeCell="G65" sqref="G65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91</v>
      </c>
      <c r="B2" s="119"/>
      <c r="C2" s="119"/>
      <c r="D2" s="119"/>
      <c r="E2" s="119"/>
      <c r="F2" s="119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90</v>
      </c>
      <c r="D4" s="74" t="s">
        <v>94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307338.1</v>
      </c>
      <c r="D7" s="46">
        <v>271561.623</v>
      </c>
      <c r="E7" s="47">
        <f>D7/B7*100</f>
        <v>19.01891816367266</v>
      </c>
      <c r="F7" s="48">
        <f>D7/C7*100</f>
        <v>88.35924442820465</v>
      </c>
    </row>
    <row r="8" spans="1:6" ht="15.75">
      <c r="A8" s="57" t="s">
        <v>49</v>
      </c>
      <c r="B8" s="49">
        <v>2250</v>
      </c>
      <c r="C8" s="45">
        <v>826.5</v>
      </c>
      <c r="D8" s="46">
        <v>997.411</v>
      </c>
      <c r="E8" s="47">
        <f aca="true" t="shared" si="0" ref="E8:E45">D8/B8*100</f>
        <v>44.32937777777777</v>
      </c>
      <c r="F8" s="48">
        <f>D8/C8*100</f>
        <v>120.67888687235329</v>
      </c>
    </row>
    <row r="9" spans="1:6" ht="15.75">
      <c r="A9" s="56" t="s">
        <v>64</v>
      </c>
      <c r="B9" s="49">
        <v>173790</v>
      </c>
      <c r="C9" s="45">
        <v>35155</v>
      </c>
      <c r="D9" s="46">
        <v>19420.449</v>
      </c>
      <c r="E9" s="47">
        <f t="shared" si="0"/>
        <v>11.174664249956844</v>
      </c>
      <c r="F9" s="48">
        <f aca="true" t="shared" si="1" ref="F9:F45">D9/C9*100</f>
        <v>55.24235243919784</v>
      </c>
    </row>
    <row r="10" spans="1:6" ht="15.75">
      <c r="A10" s="57" t="s">
        <v>43</v>
      </c>
      <c r="B10" s="50">
        <f>B11+B15+B17</f>
        <v>629050</v>
      </c>
      <c r="C10" s="50">
        <f>C11+C15+C17</f>
        <v>148943.7</v>
      </c>
      <c r="D10" s="50">
        <f>D11+D15+D16+D17</f>
        <v>120311.39499999999</v>
      </c>
      <c r="E10" s="47">
        <f t="shared" si="0"/>
        <v>19.12588744932835</v>
      </c>
      <c r="F10" s="48">
        <f t="shared" si="1"/>
        <v>80.77642424620845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77774.09999999999</v>
      </c>
      <c r="D11" s="53">
        <f>SUM(D12:D14)</f>
        <v>50619.691999999995</v>
      </c>
      <c r="E11" s="47">
        <f t="shared" si="0"/>
        <v>14.416635907951697</v>
      </c>
      <c r="F11" s="48">
        <f t="shared" si="1"/>
        <v>65.08553875904704</v>
      </c>
    </row>
    <row r="12" spans="1:6" s="12" customFormat="1" ht="31.5">
      <c r="A12" s="51" t="s">
        <v>45</v>
      </c>
      <c r="B12" s="52">
        <v>27890</v>
      </c>
      <c r="C12" s="53">
        <v>7283.7</v>
      </c>
      <c r="D12" s="54">
        <v>6473.397</v>
      </c>
      <c r="E12" s="47">
        <f t="shared" si="0"/>
        <v>23.21045894585873</v>
      </c>
      <c r="F12" s="48">
        <f t="shared" si="1"/>
        <v>88.87511841509124</v>
      </c>
    </row>
    <row r="13" spans="1:6" s="12" customFormat="1" ht="15.75">
      <c r="A13" s="51" t="s">
        <v>24</v>
      </c>
      <c r="B13" s="52">
        <v>319830</v>
      </c>
      <c r="C13" s="53">
        <v>69555</v>
      </c>
      <c r="D13" s="54">
        <v>43555.104</v>
      </c>
      <c r="E13" s="47">
        <f t="shared" si="0"/>
        <v>13.618204671231593</v>
      </c>
      <c r="F13" s="48">
        <f t="shared" si="1"/>
        <v>62.61965926245418</v>
      </c>
    </row>
    <row r="14" spans="1:6" s="12" customFormat="1" ht="15.75">
      <c r="A14" s="51" t="s">
        <v>25</v>
      </c>
      <c r="B14" s="52">
        <v>3400</v>
      </c>
      <c r="C14" s="53">
        <v>935.4</v>
      </c>
      <c r="D14" s="81">
        <v>591.191</v>
      </c>
      <c r="E14" s="47">
        <f t="shared" si="0"/>
        <v>17.387970588235298</v>
      </c>
      <c r="F14" s="48">
        <f t="shared" si="1"/>
        <v>63.2019456916827</v>
      </c>
    </row>
    <row r="15" spans="1:6" s="12" customFormat="1" ht="15.75">
      <c r="A15" s="55" t="s">
        <v>26</v>
      </c>
      <c r="B15" s="52">
        <v>350</v>
      </c>
      <c r="C15" s="53">
        <v>69.6</v>
      </c>
      <c r="D15" s="54">
        <v>107.906</v>
      </c>
      <c r="E15" s="47">
        <f t="shared" si="0"/>
        <v>30.830285714285715</v>
      </c>
      <c r="F15" s="48">
        <f t="shared" si="1"/>
        <v>155.0373563218391</v>
      </c>
    </row>
    <row r="16" spans="1:6" s="12" customFormat="1" ht="51.75" customHeight="1">
      <c r="A16" s="55" t="s">
        <v>85</v>
      </c>
      <c r="B16" s="52"/>
      <c r="C16" s="53"/>
      <c r="D16" s="54">
        <v>-7.024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71100</v>
      </c>
      <c r="D17" s="54">
        <v>69590.821</v>
      </c>
      <c r="E17" s="47">
        <f t="shared" si="0"/>
        <v>25.070545788601486</v>
      </c>
      <c r="F17" s="48">
        <f t="shared" si="1"/>
        <v>97.87738537271447</v>
      </c>
    </row>
    <row r="18" spans="1:6" ht="15.75">
      <c r="A18" s="56" t="s">
        <v>28</v>
      </c>
      <c r="B18" s="49">
        <v>500</v>
      </c>
      <c r="C18" s="45">
        <v>86.7</v>
      </c>
      <c r="D18" s="44">
        <v>194.663</v>
      </c>
      <c r="E18" s="47">
        <f t="shared" si="0"/>
        <v>38.9326</v>
      </c>
      <c r="F18" s="48" t="s">
        <v>96</v>
      </c>
    </row>
    <row r="19" spans="1:6" ht="31.5">
      <c r="A19" s="56" t="s">
        <v>60</v>
      </c>
      <c r="B19" s="49">
        <v>30390</v>
      </c>
      <c r="C19" s="45">
        <v>5614.2</v>
      </c>
      <c r="D19" s="46">
        <v>5896.857</v>
      </c>
      <c r="E19" s="47">
        <f t="shared" si="0"/>
        <v>19.403938795656465</v>
      </c>
      <c r="F19" s="48">
        <f t="shared" si="1"/>
        <v>105.0346799187774</v>
      </c>
    </row>
    <row r="20" spans="1:6" ht="63">
      <c r="A20" s="56" t="s">
        <v>29</v>
      </c>
      <c r="B20" s="49">
        <v>10000</v>
      </c>
      <c r="C20" s="45">
        <v>2452</v>
      </c>
      <c r="D20" s="46">
        <v>1939.345</v>
      </c>
      <c r="E20" s="47">
        <f t="shared" si="0"/>
        <v>19.39345</v>
      </c>
      <c r="F20" s="48">
        <f t="shared" si="1"/>
        <v>79.0923735725938</v>
      </c>
    </row>
    <row r="21" spans="1:6" ht="15.75">
      <c r="A21" s="56" t="s">
        <v>30</v>
      </c>
      <c r="B21" s="49">
        <v>650</v>
      </c>
      <c r="C21" s="45">
        <v>127.6</v>
      </c>
      <c r="D21" s="46">
        <v>90.268</v>
      </c>
      <c r="E21" s="47">
        <f t="shared" si="0"/>
        <v>13.887384615384615</v>
      </c>
      <c r="F21" s="48">
        <f t="shared" si="1"/>
        <v>70.74294670846395</v>
      </c>
    </row>
    <row r="22" spans="1:6" ht="15.75">
      <c r="A22" s="57" t="s">
        <v>31</v>
      </c>
      <c r="B22" s="49">
        <v>4000</v>
      </c>
      <c r="C22" s="45">
        <v>1030</v>
      </c>
      <c r="D22" s="44">
        <v>1156.519</v>
      </c>
      <c r="E22" s="47">
        <f t="shared" si="0"/>
        <v>28.912975000000003</v>
      </c>
      <c r="F22" s="48">
        <f t="shared" si="1"/>
        <v>112.28339805825243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421568.52999999997</v>
      </c>
      <c r="E23" s="83">
        <f t="shared" si="0"/>
        <v>18.502182595414485</v>
      </c>
      <c r="F23" s="84">
        <f t="shared" si="1"/>
        <v>84.04915288637484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636653.8430000001</v>
      </c>
      <c r="D24" s="45">
        <f>SUM(D25:D33)</f>
        <v>452021.01200000005</v>
      </c>
      <c r="E24" s="47">
        <f t="shared" si="0"/>
        <v>22.45043032618517</v>
      </c>
      <c r="F24" s="48">
        <f t="shared" si="1"/>
        <v>70.9994947756877</v>
      </c>
    </row>
    <row r="25" spans="1:6" ht="35.25" customHeight="1">
      <c r="A25" s="78" t="s">
        <v>34</v>
      </c>
      <c r="B25" s="112">
        <v>411622.4</v>
      </c>
      <c r="C25" s="53">
        <v>95084.7</v>
      </c>
      <c r="D25" s="61">
        <v>79237.25</v>
      </c>
      <c r="E25" s="47">
        <f t="shared" si="0"/>
        <v>19.249984937651593</v>
      </c>
      <c r="F25" s="48">
        <f t="shared" si="1"/>
        <v>83.33333333333334</v>
      </c>
    </row>
    <row r="26" spans="1:6" ht="34.5" customHeight="1">
      <c r="A26" s="78" t="s">
        <v>35</v>
      </c>
      <c r="B26" s="112">
        <v>395586.9</v>
      </c>
      <c r="C26" s="53">
        <v>115445.6</v>
      </c>
      <c r="D26" s="61">
        <v>96204.7</v>
      </c>
      <c r="E26" s="47">
        <f t="shared" si="0"/>
        <v>24.31948580703759</v>
      </c>
      <c r="F26" s="48">
        <f t="shared" si="1"/>
        <v>83.33336220696154</v>
      </c>
    </row>
    <row r="27" spans="1:6" ht="170.25" customHeight="1">
      <c r="A27" s="107" t="s">
        <v>69</v>
      </c>
      <c r="B27" s="113">
        <v>532770.3</v>
      </c>
      <c r="C27" s="53">
        <v>267156.946</v>
      </c>
      <c r="D27" s="61">
        <v>141939.146</v>
      </c>
      <c r="E27" s="47">
        <f t="shared" si="0"/>
        <v>26.641715200715954</v>
      </c>
      <c r="F27" s="48">
        <f t="shared" si="1"/>
        <v>53.129498643093484</v>
      </c>
    </row>
    <row r="28" spans="1:6" ht="93" customHeight="1">
      <c r="A28" s="108" t="s">
        <v>70</v>
      </c>
      <c r="B28" s="114">
        <v>1136.5</v>
      </c>
      <c r="C28" s="53">
        <v>309</v>
      </c>
      <c r="D28" s="61">
        <v>172.079</v>
      </c>
      <c r="E28" s="47">
        <f t="shared" si="0"/>
        <v>15.141135063792346</v>
      </c>
      <c r="F28" s="48">
        <f t="shared" si="1"/>
        <v>55.68899676375405</v>
      </c>
    </row>
    <row r="29" spans="1:6" ht="258" customHeight="1">
      <c r="A29" s="109" t="s">
        <v>71</v>
      </c>
      <c r="B29" s="114">
        <v>608528.8</v>
      </c>
      <c r="C29" s="60">
        <v>143282.3</v>
      </c>
      <c r="D29" s="61">
        <v>123972.44</v>
      </c>
      <c r="E29" s="47">
        <f t="shared" si="0"/>
        <v>20.372485246384393</v>
      </c>
      <c r="F29" s="48">
        <f t="shared" si="1"/>
        <v>86.52320628577293</v>
      </c>
    </row>
    <row r="30" spans="1:6" ht="213" customHeight="1">
      <c r="A30" s="109" t="s">
        <v>72</v>
      </c>
      <c r="B30" s="114">
        <v>4359.6</v>
      </c>
      <c r="C30" s="60">
        <v>1067.199</v>
      </c>
      <c r="D30" s="61">
        <v>703.499</v>
      </c>
      <c r="E30" s="47">
        <f t="shared" si="0"/>
        <v>16.136778603541607</v>
      </c>
      <c r="F30" s="48">
        <f t="shared" si="1"/>
        <v>65.92013298363285</v>
      </c>
    </row>
    <row r="31" spans="1:6" ht="63" customHeight="1">
      <c r="A31" s="109" t="s">
        <v>75</v>
      </c>
      <c r="B31" s="112">
        <v>38867.2</v>
      </c>
      <c r="C31" s="53">
        <v>8983.15</v>
      </c>
      <c r="D31" s="61">
        <v>6232.333</v>
      </c>
      <c r="E31" s="47">
        <f t="shared" si="0"/>
        <v>16.034942059114112</v>
      </c>
      <c r="F31" s="48">
        <f t="shared" si="1"/>
        <v>69.37803554432465</v>
      </c>
    </row>
    <row r="32" spans="1:6" ht="76.5" customHeight="1">
      <c r="A32" s="109" t="s">
        <v>73</v>
      </c>
      <c r="B32" s="114">
        <v>13174.6</v>
      </c>
      <c r="C32" s="53">
        <v>3293.8</v>
      </c>
      <c r="D32" s="61">
        <v>2195.9</v>
      </c>
      <c r="E32" s="47">
        <f t="shared" si="0"/>
        <v>16.667678715103303</v>
      </c>
      <c r="F32" s="48">
        <f t="shared" si="1"/>
        <v>66.6676786690145</v>
      </c>
    </row>
    <row r="33" spans="1:6" ht="20.25" customHeight="1">
      <c r="A33" s="110" t="s">
        <v>74</v>
      </c>
      <c r="B33" s="112">
        <v>7371.73</v>
      </c>
      <c r="C33" s="53">
        <v>2031.148</v>
      </c>
      <c r="D33" s="61">
        <v>1363.665</v>
      </c>
      <c r="E33" s="47">
        <f t="shared" si="0"/>
        <v>18.498574961372704</v>
      </c>
      <c r="F33" s="48">
        <f t="shared" si="1"/>
        <v>67.13764826590676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1138227.6430000002</v>
      </c>
      <c r="D34" s="63">
        <f>D23+D24</f>
        <v>873589.542</v>
      </c>
      <c r="E34" s="83">
        <f t="shared" si="0"/>
        <v>20.354387170750186</v>
      </c>
      <c r="F34" s="84">
        <f t="shared" si="1"/>
        <v>76.74998471285589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197.8</v>
      </c>
      <c r="D36" s="64">
        <v>258.099</v>
      </c>
      <c r="E36" s="47">
        <f t="shared" si="0"/>
        <v>48.24280373831776</v>
      </c>
      <c r="F36" s="48">
        <f t="shared" si="1"/>
        <v>130.48483316481293</v>
      </c>
    </row>
    <row r="37" spans="1:6" ht="69" customHeight="1">
      <c r="A37" s="56" t="s">
        <v>38</v>
      </c>
      <c r="B37" s="49">
        <v>710</v>
      </c>
      <c r="C37" s="102">
        <v>46.5</v>
      </c>
      <c r="D37" s="49">
        <v>666.913</v>
      </c>
      <c r="E37" s="47">
        <f t="shared" si="0"/>
        <v>93.93140845070423</v>
      </c>
      <c r="F37" s="48" t="s">
        <v>97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42.253</v>
      </c>
      <c r="E38" s="47">
        <f t="shared" si="0"/>
        <v>22.716666666666665</v>
      </c>
      <c r="F38" s="48">
        <f t="shared" si="1"/>
        <v>140.84333333333333</v>
      </c>
    </row>
    <row r="39" spans="1:6" s="14" customFormat="1" ht="47.25">
      <c r="A39" s="56" t="s">
        <v>39</v>
      </c>
      <c r="B39" s="49">
        <v>2500</v>
      </c>
      <c r="C39" s="102">
        <v>310</v>
      </c>
      <c r="D39" s="49">
        <v>3225.655</v>
      </c>
      <c r="E39" s="47">
        <f t="shared" si="0"/>
        <v>129.0262</v>
      </c>
      <c r="F39" s="48" t="s">
        <v>92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93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994.3</v>
      </c>
      <c r="D42" s="59">
        <f>SUM(D36:D41)</f>
        <v>7941.138</v>
      </c>
      <c r="E42" s="83">
        <f t="shared" si="0"/>
        <v>100.12782751229352</v>
      </c>
      <c r="F42" s="84" t="s">
        <v>98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1139221.9430000002</v>
      </c>
      <c r="D43" s="59">
        <f>D34+D42</f>
        <v>881530.68</v>
      </c>
      <c r="E43" s="83">
        <f t="shared" si="0"/>
        <v>20.501528638686363</v>
      </c>
      <c r="F43" s="84">
        <f t="shared" si="1"/>
        <v>77.38006500108293</v>
      </c>
    </row>
    <row r="44" spans="1:6" s="101" customFormat="1" ht="47.25">
      <c r="A44" s="116" t="s">
        <v>46</v>
      </c>
      <c r="B44" s="117">
        <v>2136</v>
      </c>
      <c r="C44" s="117">
        <v>500</v>
      </c>
      <c r="D44" s="45">
        <v>901.997</v>
      </c>
      <c r="E44" s="47">
        <f t="shared" si="0"/>
        <v>42.22832397003745</v>
      </c>
      <c r="F44" s="118">
        <f t="shared" si="1"/>
        <v>180.39939999999999</v>
      </c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1139721.9430000002</v>
      </c>
      <c r="D45" s="59">
        <f>D43+D44</f>
        <v>882432.677</v>
      </c>
      <c r="E45" s="83">
        <f t="shared" si="0"/>
        <v>20.512316368131888</v>
      </c>
      <c r="F45" s="84">
        <f t="shared" si="1"/>
        <v>77.42525994342463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40">
      <selection activeCell="F68" sqref="F68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89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88</v>
      </c>
      <c r="D4" s="30" t="s">
        <v>95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307338.1</v>
      </c>
      <c r="D7" s="46">
        <v>271561.623</v>
      </c>
      <c r="E7" s="47">
        <f>D7/B7*100</f>
        <v>19.01891816367266</v>
      </c>
      <c r="F7" s="48">
        <f>D7/C7*100</f>
        <v>88.35924442820465</v>
      </c>
    </row>
    <row r="8" spans="1:6" ht="15.75">
      <c r="A8" s="85" t="s">
        <v>1</v>
      </c>
      <c r="B8" s="49">
        <v>2250</v>
      </c>
      <c r="C8" s="45">
        <v>826.5</v>
      </c>
      <c r="D8" s="46">
        <v>997.411</v>
      </c>
      <c r="E8" s="47">
        <f aca="true" t="shared" si="0" ref="E8:E45">D8/B8*100</f>
        <v>44.32937777777777</v>
      </c>
      <c r="F8" s="48">
        <f>D8/C8*100</f>
        <v>120.67888687235329</v>
      </c>
    </row>
    <row r="9" spans="1:6" ht="15.75">
      <c r="A9" s="86" t="s">
        <v>65</v>
      </c>
      <c r="B9" s="49">
        <v>173790</v>
      </c>
      <c r="C9" s="45">
        <v>35155</v>
      </c>
      <c r="D9" s="46">
        <v>19420.449</v>
      </c>
      <c r="E9" s="47">
        <f t="shared" si="0"/>
        <v>11.174664249956844</v>
      </c>
      <c r="F9" s="48">
        <f aca="true" t="shared" si="1" ref="F9:F45">D9/C9*100</f>
        <v>55.24235243919784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148943.7</v>
      </c>
      <c r="D10" s="50">
        <f>D11+D15+D16+D17</f>
        <v>120311.39499999999</v>
      </c>
      <c r="E10" s="47">
        <f t="shared" si="0"/>
        <v>19.12588744932835</v>
      </c>
      <c r="F10" s="48">
        <f t="shared" si="1"/>
        <v>80.77642424620845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77774.09999999999</v>
      </c>
      <c r="D11" s="53">
        <f>SUM(D12:D14)</f>
        <v>50619.691999999995</v>
      </c>
      <c r="E11" s="47">
        <f t="shared" si="0"/>
        <v>14.416635907951697</v>
      </c>
      <c r="F11" s="48">
        <f t="shared" si="1"/>
        <v>65.08553875904704</v>
      </c>
    </row>
    <row r="12" spans="1:6" s="13" customFormat="1" ht="31.5">
      <c r="A12" s="88" t="s">
        <v>18</v>
      </c>
      <c r="B12" s="52">
        <v>27890</v>
      </c>
      <c r="C12" s="53">
        <v>7283.7</v>
      </c>
      <c r="D12" s="54">
        <v>6473.397</v>
      </c>
      <c r="E12" s="47">
        <f t="shared" si="0"/>
        <v>23.21045894585873</v>
      </c>
      <c r="F12" s="48">
        <f t="shared" si="1"/>
        <v>88.87511841509124</v>
      </c>
    </row>
    <row r="13" spans="1:6" s="13" customFormat="1" ht="15.75">
      <c r="A13" s="89" t="s">
        <v>62</v>
      </c>
      <c r="B13" s="52">
        <v>319830</v>
      </c>
      <c r="C13" s="53">
        <v>69555</v>
      </c>
      <c r="D13" s="54">
        <v>43555.104</v>
      </c>
      <c r="E13" s="47">
        <f t="shared" si="0"/>
        <v>13.618204671231593</v>
      </c>
      <c r="F13" s="48">
        <f t="shared" si="1"/>
        <v>62.61965926245418</v>
      </c>
    </row>
    <row r="14" spans="1:6" s="13" customFormat="1" ht="15.75">
      <c r="A14" s="87" t="s">
        <v>15</v>
      </c>
      <c r="B14" s="52">
        <v>3400</v>
      </c>
      <c r="C14" s="53">
        <v>935.4</v>
      </c>
      <c r="D14" s="81">
        <v>591.191</v>
      </c>
      <c r="E14" s="47">
        <f t="shared" si="0"/>
        <v>17.387970588235298</v>
      </c>
      <c r="F14" s="48">
        <f t="shared" si="1"/>
        <v>63.2019456916827</v>
      </c>
    </row>
    <row r="15" spans="1:6" s="13" customFormat="1" ht="15.75">
      <c r="A15" s="90" t="s">
        <v>2</v>
      </c>
      <c r="B15" s="52">
        <v>350</v>
      </c>
      <c r="C15" s="53">
        <v>69.6</v>
      </c>
      <c r="D15" s="54">
        <v>107.906</v>
      </c>
      <c r="E15" s="47">
        <f t="shared" si="0"/>
        <v>30.830285714285715</v>
      </c>
      <c r="F15" s="48">
        <f t="shared" si="1"/>
        <v>155.0373563218391</v>
      </c>
    </row>
    <row r="16" spans="1:6" s="13" customFormat="1" ht="52.5" customHeight="1">
      <c r="A16" s="90" t="s">
        <v>86</v>
      </c>
      <c r="B16" s="52"/>
      <c r="C16" s="53"/>
      <c r="D16" s="54">
        <v>-7.024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71100</v>
      </c>
      <c r="D17" s="54">
        <v>69590.821</v>
      </c>
      <c r="E17" s="47">
        <f t="shared" si="0"/>
        <v>25.070545788601486</v>
      </c>
      <c r="F17" s="48">
        <f t="shared" si="1"/>
        <v>97.87738537271447</v>
      </c>
    </row>
    <row r="18" spans="1:6" ht="30.75" customHeight="1">
      <c r="A18" s="86" t="s">
        <v>10</v>
      </c>
      <c r="B18" s="49">
        <v>500</v>
      </c>
      <c r="C18" s="45">
        <v>86.7</v>
      </c>
      <c r="D18" s="44">
        <v>194.663</v>
      </c>
      <c r="E18" s="47">
        <f t="shared" si="0"/>
        <v>38.9326</v>
      </c>
      <c r="F18" s="48" t="s">
        <v>96</v>
      </c>
    </row>
    <row r="19" spans="1:6" ht="31.5">
      <c r="A19" s="91" t="s">
        <v>61</v>
      </c>
      <c r="B19" s="49">
        <v>30390</v>
      </c>
      <c r="C19" s="45">
        <v>5614.2</v>
      </c>
      <c r="D19" s="46">
        <v>5896.857</v>
      </c>
      <c r="E19" s="47">
        <f t="shared" si="0"/>
        <v>19.403938795656465</v>
      </c>
      <c r="F19" s="48">
        <f t="shared" si="1"/>
        <v>105.0346799187774</v>
      </c>
    </row>
    <row r="20" spans="1:6" ht="78.75">
      <c r="A20" s="91" t="s">
        <v>19</v>
      </c>
      <c r="B20" s="49">
        <v>10000</v>
      </c>
      <c r="C20" s="45">
        <v>2452</v>
      </c>
      <c r="D20" s="46">
        <v>1939.345</v>
      </c>
      <c r="E20" s="47">
        <f t="shared" si="0"/>
        <v>19.39345</v>
      </c>
      <c r="F20" s="48">
        <f t="shared" si="1"/>
        <v>79.0923735725938</v>
      </c>
    </row>
    <row r="21" spans="1:6" ht="18" customHeight="1">
      <c r="A21" s="91" t="s">
        <v>3</v>
      </c>
      <c r="B21" s="49">
        <v>650</v>
      </c>
      <c r="C21" s="45">
        <v>127.6</v>
      </c>
      <c r="D21" s="46">
        <v>90.268</v>
      </c>
      <c r="E21" s="47">
        <f t="shared" si="0"/>
        <v>13.887384615384615</v>
      </c>
      <c r="F21" s="48">
        <f t="shared" si="1"/>
        <v>70.74294670846395</v>
      </c>
    </row>
    <row r="22" spans="1:6" ht="15" customHeight="1">
      <c r="A22" s="92" t="s">
        <v>16</v>
      </c>
      <c r="B22" s="49">
        <v>4000</v>
      </c>
      <c r="C22" s="45">
        <v>1030</v>
      </c>
      <c r="D22" s="44">
        <v>1156.519</v>
      </c>
      <c r="E22" s="47">
        <f t="shared" si="0"/>
        <v>28.912975000000003</v>
      </c>
      <c r="F22" s="48">
        <f t="shared" si="1"/>
        <v>112.28339805825243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421568.52999999997</v>
      </c>
      <c r="E23" s="83">
        <f t="shared" si="0"/>
        <v>18.502182595414485</v>
      </c>
      <c r="F23" s="84">
        <f t="shared" si="1"/>
        <v>84.04915288637484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636653.8430000001</v>
      </c>
      <c r="D24" s="45">
        <f>SUM(D25:D33)</f>
        <v>452021.01200000005</v>
      </c>
      <c r="E24" s="47">
        <f t="shared" si="0"/>
        <v>22.45043032618517</v>
      </c>
      <c r="F24" s="48">
        <f t="shared" si="1"/>
        <v>70.9994947756877</v>
      </c>
    </row>
    <row r="25" spans="1:6" s="2" customFormat="1" ht="47.25">
      <c r="A25" s="94" t="s">
        <v>4</v>
      </c>
      <c r="B25" s="112">
        <v>411622.4</v>
      </c>
      <c r="C25" s="53">
        <v>95084.7</v>
      </c>
      <c r="D25" s="61">
        <v>79237.25</v>
      </c>
      <c r="E25" s="47">
        <f t="shared" si="0"/>
        <v>19.249984937651593</v>
      </c>
      <c r="F25" s="48">
        <f t="shared" si="1"/>
        <v>83.33333333333334</v>
      </c>
    </row>
    <row r="26" spans="1:7" s="2" customFormat="1" ht="37.5" customHeight="1">
      <c r="A26" s="94" t="s">
        <v>76</v>
      </c>
      <c r="B26" s="112">
        <v>395586.9</v>
      </c>
      <c r="C26" s="53">
        <v>115445.6</v>
      </c>
      <c r="D26" s="61">
        <v>96204.7</v>
      </c>
      <c r="E26" s="47">
        <f t="shared" si="0"/>
        <v>24.31948580703759</v>
      </c>
      <c r="F26" s="48">
        <f t="shared" si="1"/>
        <v>83.33336220696154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267156.946</v>
      </c>
      <c r="D27" s="61">
        <v>141939.146</v>
      </c>
      <c r="E27" s="47">
        <f t="shared" si="0"/>
        <v>26.641715200715954</v>
      </c>
      <c r="F27" s="48">
        <f t="shared" si="1"/>
        <v>53.129498643093484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309</v>
      </c>
      <c r="D28" s="61">
        <v>172.079</v>
      </c>
      <c r="E28" s="47">
        <f t="shared" si="0"/>
        <v>15.141135063792346</v>
      </c>
      <c r="F28" s="48">
        <f t="shared" si="1"/>
        <v>55.68899676375405</v>
      </c>
      <c r="G28" s="20"/>
    </row>
    <row r="29" spans="1:6" s="2" customFormat="1" ht="330.75">
      <c r="A29" s="87" t="s">
        <v>79</v>
      </c>
      <c r="B29" s="114">
        <v>608528.8</v>
      </c>
      <c r="C29" s="60">
        <v>143282.3</v>
      </c>
      <c r="D29" s="61">
        <v>123972.44</v>
      </c>
      <c r="E29" s="47">
        <f t="shared" si="0"/>
        <v>20.372485246384393</v>
      </c>
      <c r="F29" s="48">
        <f t="shared" si="1"/>
        <v>86.52320628577293</v>
      </c>
    </row>
    <row r="30" spans="1:6" s="2" customFormat="1" ht="228.75" customHeight="1">
      <c r="A30" s="111" t="s">
        <v>80</v>
      </c>
      <c r="B30" s="114">
        <v>4359.6</v>
      </c>
      <c r="C30" s="60">
        <v>1067.199</v>
      </c>
      <c r="D30" s="61">
        <v>703.499</v>
      </c>
      <c r="E30" s="47">
        <f t="shared" si="0"/>
        <v>16.136778603541607</v>
      </c>
      <c r="F30" s="48">
        <f t="shared" si="1"/>
        <v>65.92013298363285</v>
      </c>
    </row>
    <row r="31" spans="1:6" s="2" customFormat="1" ht="75" customHeight="1">
      <c r="A31" s="96" t="s">
        <v>81</v>
      </c>
      <c r="B31" s="112">
        <v>38867.2</v>
      </c>
      <c r="C31" s="53">
        <v>8983.15</v>
      </c>
      <c r="D31" s="61">
        <v>6232.333</v>
      </c>
      <c r="E31" s="47">
        <f t="shared" si="0"/>
        <v>16.034942059114112</v>
      </c>
      <c r="F31" s="48">
        <f t="shared" si="1"/>
        <v>69.37803554432465</v>
      </c>
    </row>
    <row r="32" spans="1:6" ht="84" customHeight="1">
      <c r="A32" s="97" t="s">
        <v>82</v>
      </c>
      <c r="B32" s="114">
        <v>13174.6</v>
      </c>
      <c r="C32" s="53">
        <v>3293.8</v>
      </c>
      <c r="D32" s="61">
        <v>2195.9</v>
      </c>
      <c r="E32" s="47">
        <f t="shared" si="0"/>
        <v>16.667678715103303</v>
      </c>
      <c r="F32" s="48">
        <f t="shared" si="1"/>
        <v>66.6676786690145</v>
      </c>
    </row>
    <row r="33" spans="1:6" ht="17.25" customHeight="1">
      <c r="A33" s="97" t="s">
        <v>83</v>
      </c>
      <c r="B33" s="112">
        <v>7371.73</v>
      </c>
      <c r="C33" s="53">
        <v>2031.148</v>
      </c>
      <c r="D33" s="61">
        <v>1363.665</v>
      </c>
      <c r="E33" s="47">
        <f t="shared" si="0"/>
        <v>18.498574961372704</v>
      </c>
      <c r="F33" s="48">
        <f t="shared" si="1"/>
        <v>67.13764826590676</v>
      </c>
    </row>
    <row r="34" spans="1:6" ht="15.75">
      <c r="A34" s="98" t="s">
        <v>12</v>
      </c>
      <c r="B34" s="59">
        <f>B23+B24</f>
        <v>4291898.03</v>
      </c>
      <c r="C34" s="62">
        <f>C23+C24</f>
        <v>1138227.6430000002</v>
      </c>
      <c r="D34" s="63">
        <f>D23+D24</f>
        <v>873589.542</v>
      </c>
      <c r="E34" s="83">
        <f t="shared" si="0"/>
        <v>20.354387170750186</v>
      </c>
      <c r="F34" s="84">
        <f t="shared" si="1"/>
        <v>76.74998471285589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197.8</v>
      </c>
      <c r="D36" s="64">
        <v>258.099</v>
      </c>
      <c r="E36" s="47">
        <f t="shared" si="0"/>
        <v>48.24280373831776</v>
      </c>
      <c r="F36" s="48">
        <f t="shared" si="1"/>
        <v>130.48483316481293</v>
      </c>
    </row>
    <row r="37" spans="1:6" s="11" customFormat="1" ht="78.75">
      <c r="A37" s="91" t="s">
        <v>17</v>
      </c>
      <c r="B37" s="49">
        <v>710</v>
      </c>
      <c r="C37" s="102">
        <v>46.5</v>
      </c>
      <c r="D37" s="49">
        <v>666.913</v>
      </c>
      <c r="E37" s="47">
        <f t="shared" si="0"/>
        <v>93.93140845070423</v>
      </c>
      <c r="F37" s="48" t="s">
        <v>97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42.253</v>
      </c>
      <c r="E38" s="47">
        <f t="shared" si="0"/>
        <v>22.716666666666665</v>
      </c>
      <c r="F38" s="48">
        <f t="shared" si="1"/>
        <v>140.84333333333333</v>
      </c>
    </row>
    <row r="39" spans="1:6" s="25" customFormat="1" ht="47.25">
      <c r="A39" s="91" t="s">
        <v>5</v>
      </c>
      <c r="B39" s="49">
        <v>2500</v>
      </c>
      <c r="C39" s="102">
        <v>310</v>
      </c>
      <c r="D39" s="49">
        <v>3225.655</v>
      </c>
      <c r="E39" s="47">
        <f t="shared" si="0"/>
        <v>129.0262</v>
      </c>
      <c r="F39" s="48" t="s">
        <v>92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410</v>
      </c>
      <c r="D41" s="65">
        <v>3748.218</v>
      </c>
      <c r="E41" s="47">
        <f t="shared" si="0"/>
        <v>187.4109</v>
      </c>
      <c r="F41" s="48" t="s">
        <v>93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994.3</v>
      </c>
      <c r="D42" s="59">
        <f>SUM(D36:D41)</f>
        <v>7941.138</v>
      </c>
      <c r="E42" s="83">
        <f t="shared" si="0"/>
        <v>100.12782751229352</v>
      </c>
      <c r="F42" s="84" t="s">
        <v>98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1139221.9430000002</v>
      </c>
      <c r="D43" s="59">
        <f>D34+D42</f>
        <v>881530.68</v>
      </c>
      <c r="E43" s="83">
        <f t="shared" si="0"/>
        <v>20.501528638686363</v>
      </c>
      <c r="F43" s="84">
        <f t="shared" si="1"/>
        <v>77.38006500108293</v>
      </c>
    </row>
    <row r="44" spans="1:6" s="19" customFormat="1" ht="47.25">
      <c r="A44" s="115" t="s">
        <v>63</v>
      </c>
      <c r="B44" s="117">
        <v>2136</v>
      </c>
      <c r="C44" s="117">
        <v>500</v>
      </c>
      <c r="D44" s="45">
        <v>901.997</v>
      </c>
      <c r="E44" s="47">
        <f t="shared" si="0"/>
        <v>42.22832397003745</v>
      </c>
      <c r="F44" s="118">
        <f t="shared" si="1"/>
        <v>180.39939999999999</v>
      </c>
    </row>
    <row r="45" spans="1:6" ht="15.75">
      <c r="A45" s="100" t="s">
        <v>14</v>
      </c>
      <c r="B45" s="59">
        <f>B43+B44</f>
        <v>4301965.03</v>
      </c>
      <c r="C45" s="66">
        <f>C43+C44</f>
        <v>1139721.9430000002</v>
      </c>
      <c r="D45" s="59">
        <f>D43+D44</f>
        <v>882432.677</v>
      </c>
      <c r="E45" s="83">
        <f t="shared" si="0"/>
        <v>20.512316368131888</v>
      </c>
      <c r="F45" s="84">
        <f t="shared" si="1"/>
        <v>77.42525994342463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2018-02-12T11:57:40Z</cp:lastPrinted>
  <dcterms:created xsi:type="dcterms:W3CDTF">2004-07-02T06:40:36Z</dcterms:created>
  <dcterms:modified xsi:type="dcterms:W3CDTF">2018-03-12T09:57:21Z</dcterms:modified>
  <cp:category/>
  <cp:version/>
  <cp:contentType/>
  <cp:contentStatus/>
</cp:coreProperties>
</file>