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<sst xmlns="http://schemas.openxmlformats.org/spreadsheetml/2006/main" count="134" uniqueCount="124">
  <si>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</si>
  <si>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</si>
  <si>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</si>
  <si>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</si>
  <si>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</si>
  <si>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</si>
  <si>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</si>
  <si>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</si>
  <si>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</si>
  <si>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</si>
  <si>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</si>
  <si>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</si>
  <si>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</si>
  <si>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</si>
  <si>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</si>
  <si>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</si>
  <si>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</si>
  <si>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</si>
  <si>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</si>
  <si>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</si>
  <si>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</si>
  <si>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</si>
  <si>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</si>
  <si>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</si>
  <si>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</si>
  <si>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</si>
  <si>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</si>
  <si>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</si>
  <si>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</si>
  <si>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</si>
  <si>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</si>
  <si>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</si>
  <si>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</si>
  <si>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</si>
  <si>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</si>
  <si>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</si>
  <si>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</si>
  <si>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</si>
  <si>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</si>
  <si>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</si>
  <si>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</si>
  <si>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</si>
  <si>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</si>
  <si>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</si>
  <si>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</si>
  <si>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</si>
  <si>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</si>
  <si>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</si>
  <si>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</si>
  <si>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</si>
  <si>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</si>
  <si>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</si>
  <si>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</si>
  <si>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</si>
  <si>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</si>
  <si>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</si>
  <si>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</si>
  <si>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</si>
  <si>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</si>
  <si>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</si>
  <si>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</si>
  <si>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</si>
  <si>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</si>
  <si>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</si>
  <si>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</si>
  <si>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</si>
  <si>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</si>
  <si>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</si>
  <si>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</si>
  <si>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</si>
  <si>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</si>
  <si>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</si>
  <si>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</si>
  <si>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</si>
  <si>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</si>
  <si>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</si>
  <si>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</si>
  <si>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</si>
  <si>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</si>
  <si>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</si>
  <si>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</si>
  <si>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</si>
  <si>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</si>
  <si>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</si>
  <si>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</si>
  <si>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</si>
  <si>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</si>
  <si>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</si>
  <si>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</si>
  <si>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</si>
  <si>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</si>
  <si>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</si>
  <si>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</si>
  <si>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</si>
  <si>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</si>
  <si>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</si>
  <si>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</si>
  <si>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</si>
  <si>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</si>
  <si>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</si>
  <si>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</si>
  <si>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</si>
  <si>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</si>
  <si>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</si>
  <si>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</si>
  <si>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</si>
  <si>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</si>
  <si>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</si>
  <si>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</si>
  <si>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</si>
  <si>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1,7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</si>
  <si>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</si>
  <si>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в 1,5 р.б.</t>
  </si>
  <si>
    <t>Надійшло           з 01 січня            по 07 жовтня,            тис. грн.</t>
  </si>
  <si>
    <t>План на           січень - жовтень з урахуванням змін, 
тис. грн.</t>
  </si>
  <si>
    <t>План на               январь - октябрь с учетом изменений,       тыс. грн.</t>
  </si>
  <si>
    <t xml:space="preserve">Поступило          с 01 января   по 07 октября,
тыс. грн. </t>
  </si>
  <si>
    <t>в 1,3 р.б.</t>
  </si>
  <si>
    <t>2,5 р.б.</t>
  </si>
  <si>
    <t>2,0 р.б.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</si>
  <si>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</si>
  <si>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</si>
  <si>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Щотижнева інформація про надходження до бюджету м. Миколаєва на  2019 рік
(без власних надходжень бюджетних установ)</t>
  </si>
  <si>
    <t>Еженедельная информация о поступлениях в бюджет г. Николаева на 2019 год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</si>
</sst>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207" fontId="17" fillId="33" borderId="10" xfId="0" applyNumberFormat="1" applyFont="1" applyFill="1" applyBorder="1" applyAlignment="1">
      <alignment/>
    </xf>
    <xf numFmtId="207" fontId="17" fillId="33" borderId="10" xfId="0" applyNumberFormat="1" applyFont="1" applyFill="1" applyBorder="1" applyAlignment="1">
      <alignment horizontal="right"/>
    </xf>
    <xf numFmtId="206" fontId="16" fillId="33" borderId="10" xfId="0" applyNumberFormat="1" applyFont="1" applyFill="1" applyBorder="1" applyAlignment="1">
      <alignment/>
    </xf>
    <xf numFmtId="206" fontId="17" fillId="33" borderId="10" xfId="0" applyNumberFormat="1" applyFont="1" applyFill="1" applyBorder="1" applyAlignment="1">
      <alignment horizontal="right"/>
    </xf>
    <xf numFmtId="0" fontId="59" fillId="0" borderId="10" xfId="0" applyFont="1" applyBorder="1" applyAlignment="1">
      <alignment horizontal="justify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B58" sqref="B58"/>
    </sheetView>
  </sheetViews>
  <sheetFormatPr defaultColWidth="9.00390625" defaultRowHeight="12.75"/>
  <cols>
    <col min="1" max="1" width="49.875" style="0" customWidth="1"/>
    <col min="2" max="2" width="13.75390625" style="8" customWidth="1"/>
    <col min="3" max="3" width="14.125" style="0" customWidth="1"/>
    <col min="4" max="4" width="15.375" style="19" customWidth="1"/>
    <col min="5" max="5" width="11.75390625" style="0" customWidth="1"/>
    <col min="6" max="6" width="11.875" style="0" customWidth="1"/>
  </cols>
  <sheetData>
    <row r="1" spans="1:6" ht="37.5" customHeight="1">
      <c r="A1" s="114" t="s">
        <v>122</v>
      </c>
      <c r="B1" s="114"/>
      <c r="C1" s="114"/>
      <c r="D1" s="114"/>
      <c r="E1" s="114"/>
      <c r="F1" s="114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114</v>
      </c>
      <c r="D3" s="57" t="s">
        <v>113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1388087.674</v>
      </c>
      <c r="E6" s="34">
        <f>D6/B6*100</f>
        <v>70.37256951133698</v>
      </c>
      <c r="F6" s="35">
        <f>D6/C6*100</f>
        <v>88.27126271442425</v>
      </c>
    </row>
    <row r="7" spans="1:6" ht="15.75">
      <c r="A7" s="44" t="s">
        <v>48</v>
      </c>
      <c r="B7" s="36">
        <v>1273.8</v>
      </c>
      <c r="C7" s="32">
        <v>1233.8</v>
      </c>
      <c r="D7" s="33">
        <v>893.524</v>
      </c>
      <c r="E7" s="34">
        <f>D7/B7*100</f>
        <v>70.14633380436489</v>
      </c>
      <c r="F7" s="35">
        <f>D7/C7*100</f>
        <v>72.42048954449668</v>
      </c>
    </row>
    <row r="8" spans="1:6" ht="15.75">
      <c r="A8" s="43" t="s">
        <v>57</v>
      </c>
      <c r="B8" s="36">
        <v>164460</v>
      </c>
      <c r="C8" s="36">
        <v>136970</v>
      </c>
      <c r="D8" s="33">
        <v>144891.535</v>
      </c>
      <c r="E8" s="34">
        <f aca="true" t="shared" si="0" ref="E8:E57">D8/B8*100</f>
        <v>88.10138331509182</v>
      </c>
      <c r="F8" s="35">
        <f aca="true" t="shared" si="1" ref="F8:F55">D8/C8*100</f>
        <v>105.78340877564429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547569.206</v>
      </c>
      <c r="E9" s="34">
        <f t="shared" si="0"/>
        <v>84.79979031159016</v>
      </c>
      <c r="F9" s="35">
        <f t="shared" si="1"/>
        <v>101.72696737382898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261143.19600000003</v>
      </c>
      <c r="E10" s="34">
        <f t="shared" si="0"/>
        <v>80.3913298854821</v>
      </c>
      <c r="F10" s="35">
        <f t="shared" si="1"/>
        <v>94.63444964910234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27451.926</v>
      </c>
      <c r="E11" s="34">
        <f t="shared" si="0"/>
        <v>77.46028781038375</v>
      </c>
      <c r="F11" s="35">
        <f t="shared" si="1"/>
        <v>81.48148170134458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231375.124</v>
      </c>
      <c r="E12" s="34">
        <f t="shared" si="0"/>
        <v>81.21274973674974</v>
      </c>
      <c r="F12" s="35">
        <f t="shared" si="1"/>
        <v>97.08451792815981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2316.146</v>
      </c>
      <c r="E13" s="34">
        <f t="shared" si="0"/>
        <v>51.46991111111111</v>
      </c>
      <c r="F13" s="35">
        <f t="shared" si="1"/>
        <v>58.86012706480306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719.471</v>
      </c>
      <c r="E14" s="35" t="s">
        <v>117</v>
      </c>
      <c r="F14" s="35" t="s">
        <v>110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285702.66</v>
      </c>
      <c r="E16" s="34">
        <f t="shared" si="0"/>
        <v>89.1901039552961</v>
      </c>
      <c r="F16" s="35">
        <f t="shared" si="1"/>
        <v>109.08637101238998</v>
      </c>
    </row>
    <row r="17" spans="1:6" ht="15.75">
      <c r="A17" s="43" t="s">
        <v>27</v>
      </c>
      <c r="B17" s="36">
        <v>500</v>
      </c>
      <c r="C17" s="36">
        <v>410</v>
      </c>
      <c r="D17" s="31">
        <v>1020.656</v>
      </c>
      <c r="E17" s="95" t="s">
        <v>119</v>
      </c>
      <c r="F17" s="95" t="s">
        <v>118</v>
      </c>
    </row>
    <row r="18" spans="1:6" ht="15.75">
      <c r="A18" s="43" t="s">
        <v>53</v>
      </c>
      <c r="B18" s="36">
        <v>33900</v>
      </c>
      <c r="C18" s="36">
        <v>29344</v>
      </c>
      <c r="D18" s="33">
        <v>18780.893</v>
      </c>
      <c r="E18" s="34">
        <f t="shared" si="0"/>
        <v>55.400864306784655</v>
      </c>
      <c r="F18" s="95">
        <f t="shared" si="1"/>
        <v>64.00249795528899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8944.147</v>
      </c>
      <c r="E19" s="34">
        <f t="shared" si="0"/>
        <v>85.18235238095238</v>
      </c>
      <c r="F19" s="35">
        <f t="shared" si="1"/>
        <v>102.92459148446491</v>
      </c>
    </row>
    <row r="20" spans="1:6" ht="15.75">
      <c r="A20" s="43" t="s">
        <v>29</v>
      </c>
      <c r="B20" s="36">
        <v>565</v>
      </c>
      <c r="C20" s="36">
        <v>448.3</v>
      </c>
      <c r="D20" s="33">
        <v>305.716</v>
      </c>
      <c r="E20" s="34">
        <f t="shared" si="0"/>
        <v>54.10902654867257</v>
      </c>
      <c r="F20" s="35">
        <f t="shared" si="1"/>
        <v>68.19451260316752</v>
      </c>
    </row>
    <row r="21" spans="1:6" ht="15.75">
      <c r="A21" s="44" t="s">
        <v>30</v>
      </c>
      <c r="B21" s="36">
        <v>6220</v>
      </c>
      <c r="C21" s="36">
        <v>5127</v>
      </c>
      <c r="D21" s="31">
        <v>6298.052</v>
      </c>
      <c r="E21" s="34">
        <f t="shared" si="0"/>
        <v>101.25485530546624</v>
      </c>
      <c r="F21" s="35">
        <f t="shared" si="1"/>
        <v>122.84088160717768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2116791.403</v>
      </c>
      <c r="E22" s="65">
        <f t="shared" si="0"/>
        <v>74.64996412780995</v>
      </c>
      <c r="F22" s="96">
        <f t="shared" si="1"/>
        <v>92.31450306942172</v>
      </c>
    </row>
    <row r="23" spans="1:6" ht="16.5" customHeight="1">
      <c r="A23" s="44" t="s">
        <v>32</v>
      </c>
      <c r="B23" s="36">
        <f>B24+B25+B26+B27+B28+B29+B30+B31+B32+B33+B34+B35+B36+B37+B38+B39+B40+B41+B42</f>
        <v>1819968.4820000003</v>
      </c>
      <c r="C23" s="36">
        <f>C24+C25+C26+C27+C28+C29+C30+C31+C32+C33+C34+C35+C36+C37+C38+C39+C40+C41+C42</f>
        <v>1549155.7110000004</v>
      </c>
      <c r="D23" s="36">
        <f>SUM(D24:D42)</f>
        <v>1358195.4620000003</v>
      </c>
      <c r="E23" s="34">
        <f t="shared" si="0"/>
        <v>74.62741665215277</v>
      </c>
      <c r="F23" s="35">
        <f t="shared" si="1"/>
        <v>87.6732695335879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398922.7</v>
      </c>
      <c r="E25" s="34">
        <f t="shared" si="0"/>
        <v>80.72920081627169</v>
      </c>
      <c r="F25" s="35">
        <f t="shared" si="1"/>
        <v>95.37328423327136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283899.6</v>
      </c>
      <c r="E26" s="34">
        <f t="shared" si="0"/>
        <v>79.16664923826741</v>
      </c>
      <c r="F26" s="35">
        <f t="shared" si="1"/>
        <v>94.99999498062016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60.25" customHeight="1">
      <c r="A28" s="76" t="s">
        <v>77</v>
      </c>
      <c r="B28" s="88">
        <v>168026.4</v>
      </c>
      <c r="C28" s="88">
        <v>168026.4</v>
      </c>
      <c r="D28" s="48">
        <v>158211.333</v>
      </c>
      <c r="E28" s="34">
        <f t="shared" si="0"/>
        <v>94.1586161460342</v>
      </c>
      <c r="F28" s="35">
        <f t="shared" si="1"/>
        <v>94.1586161460342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689.025</v>
      </c>
      <c r="E29" s="34">
        <f t="shared" si="0"/>
        <v>63.341147269718704</v>
      </c>
      <c r="F29" s="35">
        <f t="shared" si="1"/>
        <v>65.57146935668062</v>
      </c>
    </row>
    <row r="30" spans="1:6" ht="240" customHeight="1">
      <c r="A30" s="86" t="s">
        <v>61</v>
      </c>
      <c r="B30" s="89">
        <v>647626.4</v>
      </c>
      <c r="C30" s="89">
        <v>525958.508</v>
      </c>
      <c r="D30" s="48">
        <v>390028.754</v>
      </c>
      <c r="E30" s="34">
        <f t="shared" si="0"/>
        <v>60.22434446773634</v>
      </c>
      <c r="F30" s="35">
        <f t="shared" si="1"/>
        <v>74.15580279956228</v>
      </c>
    </row>
    <row r="31" spans="1:6" ht="262.5" customHeight="1">
      <c r="A31" s="113" t="s">
        <v>121</v>
      </c>
      <c r="B31" s="89">
        <v>1529.345</v>
      </c>
      <c r="C31" s="89">
        <v>1529.345</v>
      </c>
      <c r="D31" s="48"/>
      <c r="E31" s="34"/>
      <c r="F31" s="35"/>
    </row>
    <row r="32" spans="1:6" ht="207" customHeight="1">
      <c r="A32" s="86" t="s">
        <v>78</v>
      </c>
      <c r="B32" s="89">
        <v>6173</v>
      </c>
      <c r="C32" s="89">
        <v>5014.313</v>
      </c>
      <c r="D32" s="48">
        <v>4476.551</v>
      </c>
      <c r="E32" s="34">
        <f t="shared" si="0"/>
        <v>72.51824072574114</v>
      </c>
      <c r="F32" s="35">
        <f t="shared" si="1"/>
        <v>89.27546006800932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1562.526</v>
      </c>
      <c r="E33" s="34">
        <f t="shared" si="0"/>
        <v>75.06680233714498</v>
      </c>
      <c r="F33" s="35">
        <f t="shared" si="1"/>
        <v>90.03204799478198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32418.55</v>
      </c>
      <c r="E37" s="34">
        <f t="shared" si="0"/>
        <v>78.49337788431274</v>
      </c>
      <c r="F37" s="35">
        <f t="shared" si="1"/>
        <v>91.9628217566195</v>
      </c>
    </row>
    <row r="38" spans="1:6" ht="47.25" customHeight="1">
      <c r="A38" s="86" t="s">
        <v>96</v>
      </c>
      <c r="B38" s="84">
        <v>1349.366</v>
      </c>
      <c r="C38" s="84">
        <v>1349.366</v>
      </c>
      <c r="D38" s="48">
        <v>943.27</v>
      </c>
      <c r="E38" s="34">
        <f t="shared" si="0"/>
        <v>69.90468116137505</v>
      </c>
      <c r="F38" s="35">
        <f t="shared" si="1"/>
        <v>69.90468116137505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10723.196</v>
      </c>
      <c r="D41" s="48">
        <v>7393.619</v>
      </c>
      <c r="E41" s="34">
        <f>D41/B41*100</f>
        <v>52.533788128571025</v>
      </c>
      <c r="F41" s="35">
        <f>D41/C41*100</f>
        <v>68.94977019910856</v>
      </c>
    </row>
    <row r="42" spans="1:6" s="9" customFormat="1" ht="63" customHeight="1">
      <c r="A42" s="87" t="s">
        <v>111</v>
      </c>
      <c r="B42" s="84">
        <v>1177.205</v>
      </c>
      <c r="C42" s="84">
        <v>1177.205</v>
      </c>
      <c r="D42" s="48">
        <v>708.47</v>
      </c>
      <c r="E42" s="34">
        <f>D42/B42*100</f>
        <v>60.18238114856801</v>
      </c>
      <c r="F42" s="35">
        <f t="shared" si="1"/>
        <v>60.18238114856801</v>
      </c>
    </row>
    <row r="43" spans="1:6" ht="15.75" customHeight="1">
      <c r="A43" s="82" t="s">
        <v>35</v>
      </c>
      <c r="B43" s="46">
        <f>B22+B23</f>
        <v>4655591.282</v>
      </c>
      <c r="C43" s="49">
        <f>C22+C23</f>
        <v>3842177.211</v>
      </c>
      <c r="D43" s="50">
        <f>D22+D23</f>
        <v>3474986.865</v>
      </c>
      <c r="E43" s="65">
        <f t="shared" si="0"/>
        <v>74.64114984567927</v>
      </c>
      <c r="F43" s="66">
        <f t="shared" si="1"/>
        <v>90.44316995716001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581.745</v>
      </c>
      <c r="E45" s="90">
        <f t="shared" si="0"/>
        <v>64.63833333333334</v>
      </c>
      <c r="F45" s="35">
        <f t="shared" si="1"/>
        <v>79.80041152263374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1304.103</v>
      </c>
      <c r="E46" s="90">
        <f t="shared" si="0"/>
        <v>108.67525</v>
      </c>
      <c r="F46" s="35" t="s">
        <v>112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230.87</v>
      </c>
      <c r="E47" s="90">
        <f t="shared" si="0"/>
        <v>115.435</v>
      </c>
      <c r="F47" s="35" t="s">
        <v>112</v>
      </c>
    </row>
    <row r="48" spans="1:6" s="13" customFormat="1" ht="38.25" customHeight="1">
      <c r="A48" s="43" t="s">
        <v>38</v>
      </c>
      <c r="B48" s="36">
        <v>12700</v>
      </c>
      <c r="C48" s="36">
        <v>8780</v>
      </c>
      <c r="D48" s="36">
        <v>3309.157</v>
      </c>
      <c r="E48" s="90">
        <f t="shared" si="0"/>
        <v>26.056354330708665</v>
      </c>
      <c r="F48" s="35">
        <f t="shared" si="1"/>
        <v>37.689715261959</v>
      </c>
    </row>
    <row r="49" spans="1:6" s="13" customFormat="1" ht="50.25" customHeight="1">
      <c r="A49" s="43" t="s">
        <v>90</v>
      </c>
      <c r="B49" s="36">
        <v>4500</v>
      </c>
      <c r="C49" s="36">
        <v>3000</v>
      </c>
      <c r="D49" s="36">
        <v>4.723</v>
      </c>
      <c r="E49" s="90">
        <f t="shared" si="0"/>
        <v>0.10495555555555555</v>
      </c>
      <c r="F49" s="35">
        <f t="shared" si="1"/>
        <v>0.15743333333333331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435.076</v>
      </c>
      <c r="E50" s="90">
        <f>D50/B50*100</f>
        <v>10.876900000000001</v>
      </c>
      <c r="F50" s="35">
        <f>D50/C50*100</f>
        <v>14.502533333333334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19554</v>
      </c>
      <c r="D52" s="46">
        <f>SUM(D45:D51)</f>
        <v>8865.673999999999</v>
      </c>
      <c r="E52" s="91">
        <f t="shared" si="0"/>
        <v>33.45537358490566</v>
      </c>
      <c r="F52" s="66">
        <f t="shared" si="1"/>
        <v>45.33943950086938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109.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19952</v>
      </c>
      <c r="D55" s="46">
        <f>D52+D53</f>
        <v>9263.673999999999</v>
      </c>
      <c r="E55" s="91">
        <f t="shared" si="0"/>
        <v>34.44001040969589</v>
      </c>
      <c r="F55" s="66">
        <f t="shared" si="1"/>
        <v>46.42980152365677</v>
      </c>
    </row>
    <row r="56" spans="1:6" s="105" customFormat="1" ht="22.5" customHeight="1">
      <c r="A56" s="62" t="s">
        <v>40</v>
      </c>
      <c r="B56" s="46">
        <f>B43+B55</f>
        <v>4682489.282</v>
      </c>
      <c r="C56" s="46">
        <f>C43+C55</f>
        <v>3862129.211</v>
      </c>
      <c r="D56" s="46">
        <f>D43+D55</f>
        <v>3484250.5390000003</v>
      </c>
      <c r="E56" s="65">
        <f t="shared" si="0"/>
        <v>74.41021920528127</v>
      </c>
      <c r="F56" s="66">
        <f>D56/C56*100</f>
        <v>90.21579415510654</v>
      </c>
    </row>
    <row r="57" spans="1:6" s="105" customFormat="1" ht="31.5" customHeight="1">
      <c r="A57" s="106" t="s">
        <v>45</v>
      </c>
      <c r="B57" s="109">
        <v>3200</v>
      </c>
      <c r="C57" s="109">
        <v>2400</v>
      </c>
      <c r="D57" s="110">
        <v>3830.497</v>
      </c>
      <c r="E57" s="111">
        <f t="shared" si="0"/>
        <v>119.70303125</v>
      </c>
      <c r="F57" s="112">
        <f>D57/C57*100</f>
        <v>159.60404166666666</v>
      </c>
    </row>
    <row r="58" spans="1:6" s="9" customFormat="1" ht="28.5" customHeight="1">
      <c r="A58" s="108" t="s">
        <v>41</v>
      </c>
      <c r="B58" s="46">
        <f>B56+B57</f>
        <v>4685689.282</v>
      </c>
      <c r="C58" s="102">
        <f>C56+C57</f>
        <v>3864529.211</v>
      </c>
      <c r="D58" s="46">
        <f>D56+D57</f>
        <v>3488081.0360000003</v>
      </c>
      <c r="E58" s="65">
        <f>D58/B58*100</f>
        <v>74.44115104685682</v>
      </c>
      <c r="F58" s="66">
        <f>D58/C58*100</f>
        <v>90.25888654358008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9">
      <selection activeCell="D59" sqref="D59"/>
    </sheetView>
  </sheetViews>
  <sheetFormatPr defaultColWidth="8.875" defaultRowHeight="12.75"/>
  <cols>
    <col min="1" max="1" width="58.375" style="1" customWidth="1"/>
    <col min="2" max="2" width="13.875" style="1" customWidth="1"/>
    <col min="3" max="3" width="13.375" style="5" customWidth="1"/>
    <col min="4" max="4" width="13.375" style="1" customWidth="1"/>
    <col min="5" max="5" width="12.25390625" style="1" customWidth="1"/>
    <col min="6" max="6" width="13.25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4" t="s">
        <v>123</v>
      </c>
      <c r="B2" s="114"/>
      <c r="C2" s="114"/>
      <c r="D2" s="114"/>
      <c r="E2" s="114"/>
      <c r="F2" s="114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7" t="s">
        <v>8</v>
      </c>
      <c r="B4" s="55" t="s">
        <v>89</v>
      </c>
      <c r="C4" s="56" t="s">
        <v>115</v>
      </c>
      <c r="D4" s="107" t="s">
        <v>116</v>
      </c>
      <c r="E4" s="59" t="s">
        <v>49</v>
      </c>
      <c r="F4" s="59" t="s">
        <v>50</v>
      </c>
    </row>
    <row r="5" spans="1:6" ht="0.75" customHeight="1" hidden="1">
      <c r="A5" s="107"/>
      <c r="B5" s="55"/>
      <c r="C5" s="56"/>
      <c r="D5" s="107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1388087.674</v>
      </c>
      <c r="E7" s="34">
        <f>D7/B7*100</f>
        <v>70.37256951133698</v>
      </c>
      <c r="F7" s="35">
        <f>D7/C7*100</f>
        <v>88.27126271442425</v>
      </c>
    </row>
    <row r="8" spans="1:6" ht="15.75">
      <c r="A8" s="67" t="s">
        <v>1</v>
      </c>
      <c r="B8" s="36">
        <v>1273.8</v>
      </c>
      <c r="C8" s="32">
        <v>1233.8</v>
      </c>
      <c r="D8" s="33">
        <v>893.524</v>
      </c>
      <c r="E8" s="34">
        <f>D8/B8*100</f>
        <v>70.14633380436489</v>
      </c>
      <c r="F8" s="35">
        <f>D8/C8*100</f>
        <v>72.42048954449668</v>
      </c>
    </row>
    <row r="9" spans="1:6" ht="15.75">
      <c r="A9" s="68" t="s">
        <v>58</v>
      </c>
      <c r="B9" s="36">
        <v>164460</v>
      </c>
      <c r="C9" s="36">
        <v>136970</v>
      </c>
      <c r="D9" s="33">
        <v>144891.535</v>
      </c>
      <c r="E9" s="34">
        <f aca="true" t="shared" si="0" ref="E9:E59">D9/B9*100</f>
        <v>88.10138331509182</v>
      </c>
      <c r="F9" s="35">
        <f aca="true" t="shared" si="1" ref="F9:F56">D9/C9*100</f>
        <v>105.78340877564429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547569.206</v>
      </c>
      <c r="E10" s="34">
        <f t="shared" si="0"/>
        <v>84.79979031159016</v>
      </c>
      <c r="F10" s="35">
        <f t="shared" si="1"/>
        <v>101.72696737382898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261143.19600000003</v>
      </c>
      <c r="E11" s="34">
        <f t="shared" si="0"/>
        <v>80.3913298854821</v>
      </c>
      <c r="F11" s="35">
        <f t="shared" si="1"/>
        <v>94.63444964910234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27451.926</v>
      </c>
      <c r="E12" s="34">
        <f t="shared" si="0"/>
        <v>77.46028781038375</v>
      </c>
      <c r="F12" s="35">
        <f t="shared" si="1"/>
        <v>81.48148170134458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231375.124</v>
      </c>
      <c r="E13" s="34">
        <f t="shared" si="0"/>
        <v>81.21274973674974</v>
      </c>
      <c r="F13" s="35">
        <f t="shared" si="1"/>
        <v>97.08451792815981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2316.146</v>
      </c>
      <c r="E14" s="34">
        <f t="shared" si="0"/>
        <v>51.46991111111111</v>
      </c>
      <c r="F14" s="35">
        <f t="shared" si="1"/>
        <v>58.86012706480306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719.471</v>
      </c>
      <c r="E15" s="35" t="s">
        <v>117</v>
      </c>
      <c r="F15" s="35" t="s">
        <v>110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285702.66</v>
      </c>
      <c r="E17" s="34">
        <f t="shared" si="0"/>
        <v>89.1901039552961</v>
      </c>
      <c r="F17" s="35">
        <f t="shared" si="1"/>
        <v>109.08637101238998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1020.656</v>
      </c>
      <c r="E18" s="95" t="s">
        <v>119</v>
      </c>
      <c r="F18" s="95" t="s">
        <v>118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18780.893</v>
      </c>
      <c r="E19" s="34">
        <f t="shared" si="0"/>
        <v>55.400864306784655</v>
      </c>
      <c r="F19" s="95">
        <f t="shared" si="1"/>
        <v>64.00249795528899</v>
      </c>
    </row>
    <row r="20" spans="1:6" ht="63">
      <c r="A20" s="73" t="s">
        <v>18</v>
      </c>
      <c r="B20" s="36">
        <v>10500</v>
      </c>
      <c r="C20" s="36">
        <v>8690</v>
      </c>
      <c r="D20" s="33">
        <v>8944.147</v>
      </c>
      <c r="E20" s="34">
        <f t="shared" si="0"/>
        <v>85.18235238095238</v>
      </c>
      <c r="F20" s="35">
        <f t="shared" si="1"/>
        <v>102.92459148446491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305.716</v>
      </c>
      <c r="E21" s="34">
        <f t="shared" si="0"/>
        <v>54.10902654867257</v>
      </c>
      <c r="F21" s="35">
        <f t="shared" si="1"/>
        <v>68.19451260316752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6298.052</v>
      </c>
      <c r="E22" s="34">
        <f t="shared" si="0"/>
        <v>101.25485530546624</v>
      </c>
      <c r="F22" s="35">
        <f t="shared" si="1"/>
        <v>122.84088160717768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2116791.403</v>
      </c>
      <c r="E23" s="65">
        <f t="shared" si="0"/>
        <v>74.64996412780995</v>
      </c>
      <c r="F23" s="96">
        <f t="shared" si="1"/>
        <v>92.31450306942172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1819968.4820000003</v>
      </c>
      <c r="C24" s="36">
        <f>C25+C26+C27+C28+C29+C30+C31+C32+C33+C34+C35+C36+C37+C38+C39+C40+C41+C42+C43</f>
        <v>1549155.7110000004</v>
      </c>
      <c r="D24" s="36">
        <f>SUM(D25:D43)</f>
        <v>1358195.4620000003</v>
      </c>
      <c r="E24" s="34">
        <f t="shared" si="0"/>
        <v>74.62741665215277</v>
      </c>
      <c r="F24" s="35">
        <f t="shared" si="1"/>
        <v>87.6732695335879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398922.7</v>
      </c>
      <c r="E26" s="34">
        <f t="shared" si="0"/>
        <v>80.72920081627169</v>
      </c>
      <c r="F26" s="35">
        <f t="shared" si="1"/>
        <v>95.37328423327136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283899.6</v>
      </c>
      <c r="E27" s="34">
        <f t="shared" si="0"/>
        <v>79.16664923826741</v>
      </c>
      <c r="F27" s="35">
        <f t="shared" si="1"/>
        <v>94.99999498062016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234" customHeight="1">
      <c r="A29" s="93" t="s">
        <v>80</v>
      </c>
      <c r="B29" s="88">
        <v>168026.4</v>
      </c>
      <c r="C29" s="88">
        <v>168026.4</v>
      </c>
      <c r="D29" s="48">
        <v>158211.333</v>
      </c>
      <c r="E29" s="34">
        <f t="shared" si="0"/>
        <v>94.1586161460342</v>
      </c>
      <c r="F29" s="35">
        <f t="shared" si="1"/>
        <v>94.1586161460342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689.025</v>
      </c>
      <c r="E30" s="34">
        <f t="shared" si="0"/>
        <v>63.341147269718704</v>
      </c>
      <c r="F30" s="35">
        <f t="shared" si="1"/>
        <v>65.57146935668062</v>
      </c>
      <c r="G30" s="18"/>
    </row>
    <row r="31" spans="1:6" s="2" customFormat="1" ht="249.75" customHeight="1">
      <c r="A31" s="69" t="s">
        <v>67</v>
      </c>
      <c r="B31" s="89">
        <v>647626.4</v>
      </c>
      <c r="C31" s="89">
        <v>525958.508</v>
      </c>
      <c r="D31" s="48">
        <v>390028.754</v>
      </c>
      <c r="E31" s="34">
        <f t="shared" si="0"/>
        <v>60.22434446773634</v>
      </c>
      <c r="F31" s="35">
        <f t="shared" si="1"/>
        <v>74.15580279956228</v>
      </c>
    </row>
    <row r="32" spans="1:6" s="2" customFormat="1" ht="274.5" customHeight="1">
      <c r="A32" s="113" t="s">
        <v>120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88.25" customHeight="1">
      <c r="A33" s="92" t="s">
        <v>79</v>
      </c>
      <c r="B33" s="89">
        <v>6173</v>
      </c>
      <c r="C33" s="89">
        <v>5014.313</v>
      </c>
      <c r="D33" s="48">
        <v>4476.551</v>
      </c>
      <c r="E33" s="34">
        <f t="shared" si="0"/>
        <v>72.51824072574114</v>
      </c>
      <c r="F33" s="35">
        <f t="shared" si="1"/>
        <v>89.27546006800932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1562.526</v>
      </c>
      <c r="E34" s="34">
        <f t="shared" si="0"/>
        <v>75.06680233714498</v>
      </c>
      <c r="F34" s="35">
        <f t="shared" si="1"/>
        <v>90.03204799478198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32418.55</v>
      </c>
      <c r="E38" s="34">
        <f t="shared" si="0"/>
        <v>78.49337788431274</v>
      </c>
      <c r="F38" s="35">
        <f t="shared" si="1"/>
        <v>91.9628217566195</v>
      </c>
      <c r="G38" s="97"/>
    </row>
    <row r="39" spans="1:7" s="2" customFormat="1" ht="50.25" customHeight="1">
      <c r="A39" s="78" t="s">
        <v>97</v>
      </c>
      <c r="B39" s="84">
        <v>1349.366</v>
      </c>
      <c r="C39" s="84">
        <v>1349.366</v>
      </c>
      <c r="D39" s="48">
        <v>943.27</v>
      </c>
      <c r="E39" s="34">
        <f t="shared" si="0"/>
        <v>69.90468116137505</v>
      </c>
      <c r="F39" s="35">
        <f t="shared" si="1"/>
        <v>69.90468116137505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10723.196</v>
      </c>
      <c r="D42" s="48">
        <v>7393.619</v>
      </c>
      <c r="E42" s="34">
        <f>D42/B42*100</f>
        <v>52.533788128571025</v>
      </c>
      <c r="F42" s="35">
        <f>D42/C42*100</f>
        <v>68.94977019910856</v>
      </c>
    </row>
    <row r="43" spans="1:6" ht="45" customHeight="1">
      <c r="A43" s="87" t="s">
        <v>111</v>
      </c>
      <c r="B43" s="84">
        <v>1177.205</v>
      </c>
      <c r="C43" s="84">
        <v>1177.205</v>
      </c>
      <c r="D43" s="48">
        <v>708.47</v>
      </c>
      <c r="E43" s="34">
        <f t="shared" si="0"/>
        <v>60.18238114856801</v>
      </c>
      <c r="F43" s="35">
        <f t="shared" si="1"/>
        <v>60.18238114856801</v>
      </c>
    </row>
    <row r="44" spans="1:6" ht="19.5" customHeight="1">
      <c r="A44" s="80" t="s">
        <v>11</v>
      </c>
      <c r="B44" s="46">
        <f>B23+B24</f>
        <v>4655591.282</v>
      </c>
      <c r="C44" s="49">
        <f>C23+C24</f>
        <v>3842177.211</v>
      </c>
      <c r="D44" s="50">
        <f>D23+D24</f>
        <v>3474986.865</v>
      </c>
      <c r="E44" s="65">
        <f t="shared" si="0"/>
        <v>74.64114984567927</v>
      </c>
      <c r="F44" s="66">
        <f t="shared" si="1"/>
        <v>90.44316995716001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581.745</v>
      </c>
      <c r="E46" s="90">
        <f t="shared" si="0"/>
        <v>64.63833333333334</v>
      </c>
      <c r="F46" s="35">
        <f t="shared" si="1"/>
        <v>79.80041152263374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1304.103</v>
      </c>
      <c r="E47" s="90">
        <f t="shared" si="0"/>
        <v>108.67525</v>
      </c>
      <c r="F47" s="35" t="s">
        <v>112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230.87</v>
      </c>
      <c r="E48" s="90">
        <f t="shared" si="0"/>
        <v>115.435</v>
      </c>
      <c r="F48" s="35" t="s">
        <v>112</v>
      </c>
    </row>
    <row r="49" spans="1:6" ht="31.5" customHeight="1">
      <c r="A49" s="73" t="s">
        <v>5</v>
      </c>
      <c r="B49" s="36">
        <v>12700</v>
      </c>
      <c r="C49" s="36">
        <v>8780</v>
      </c>
      <c r="D49" s="36">
        <v>3309.157</v>
      </c>
      <c r="E49" s="90">
        <f t="shared" si="0"/>
        <v>26.056354330708665</v>
      </c>
      <c r="F49" s="35">
        <f t="shared" si="1"/>
        <v>37.689715261959</v>
      </c>
    </row>
    <row r="50" spans="1:6" ht="63" customHeight="1">
      <c r="A50" s="81" t="s">
        <v>91</v>
      </c>
      <c r="B50" s="36">
        <v>4500</v>
      </c>
      <c r="C50" s="36">
        <v>3000</v>
      </c>
      <c r="D50" s="36">
        <v>4.723</v>
      </c>
      <c r="E50" s="90">
        <f t="shared" si="0"/>
        <v>0.10495555555555555</v>
      </c>
      <c r="F50" s="35">
        <f t="shared" si="1"/>
        <v>0.15743333333333331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435.076</v>
      </c>
      <c r="E51" s="90">
        <f>D51/B51*100</f>
        <v>10.876900000000001</v>
      </c>
      <c r="F51" s="35">
        <f>D51/C51*100</f>
        <v>14.502533333333334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19554</v>
      </c>
      <c r="D53" s="46">
        <f>SUM(D46:D52)</f>
        <v>8865.673999999999</v>
      </c>
      <c r="E53" s="91">
        <f t="shared" si="0"/>
        <v>33.45537358490566</v>
      </c>
      <c r="F53" s="66">
        <f t="shared" si="1"/>
        <v>45.33943950086938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109.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19952</v>
      </c>
      <c r="D56" s="46">
        <f>D53+D54</f>
        <v>9263.673999999999</v>
      </c>
      <c r="E56" s="91">
        <f t="shared" si="0"/>
        <v>34.44001040969589</v>
      </c>
      <c r="F56" s="66">
        <f t="shared" si="1"/>
        <v>46.42980152365677</v>
      </c>
    </row>
    <row r="57" spans="1:6" s="104" customFormat="1" ht="17.25" customHeight="1">
      <c r="A57" s="62" t="s">
        <v>85</v>
      </c>
      <c r="B57" s="46">
        <f>B44+B56</f>
        <v>4682489.282</v>
      </c>
      <c r="C57" s="46">
        <f>C44+C56</f>
        <v>3862129.211</v>
      </c>
      <c r="D57" s="46">
        <f>D44+D56</f>
        <v>3484250.5390000003</v>
      </c>
      <c r="E57" s="65">
        <f t="shared" si="0"/>
        <v>74.41021920528127</v>
      </c>
      <c r="F57" s="66">
        <f>D57/C57*100</f>
        <v>90.21579415510654</v>
      </c>
    </row>
    <row r="58" spans="1:6" s="2" customFormat="1" ht="31.5" customHeight="1">
      <c r="A58" s="103" t="s">
        <v>56</v>
      </c>
      <c r="B58" s="109">
        <v>3200</v>
      </c>
      <c r="C58" s="109">
        <v>2400</v>
      </c>
      <c r="D58" s="110">
        <v>3830.497</v>
      </c>
      <c r="E58" s="111">
        <f t="shared" si="0"/>
        <v>119.70303125</v>
      </c>
      <c r="F58" s="112">
        <f>D58/C58*100</f>
        <v>159.60404166666666</v>
      </c>
    </row>
    <row r="59" spans="1:6" s="100" customFormat="1" ht="22.5" customHeight="1">
      <c r="A59" s="101" t="s">
        <v>13</v>
      </c>
      <c r="B59" s="46">
        <f>B57+B58</f>
        <v>4685689.282</v>
      </c>
      <c r="C59" s="102">
        <f>C57+C58</f>
        <v>3864529.211</v>
      </c>
      <c r="D59" s="46">
        <f>D57+D58</f>
        <v>3488081.0360000003</v>
      </c>
      <c r="E59" s="65">
        <f t="shared" si="0"/>
        <v>74.44115104685682</v>
      </c>
      <c r="F59" s="66">
        <f>D59/C59*100</f>
        <v>90.25888654358008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2019-10-07T11:35:37Z</cp:lastPrinted>
  <dcterms:created xsi:type="dcterms:W3CDTF">2004-07-02T06:40:36Z</dcterms:created>
  <dcterms:modified xsi:type="dcterms:W3CDTF">2019-11-26T13:03:18Z</dcterms:modified>
  <cp:category/>
  <cp:version/>
  <cp:contentType/>
  <cp:contentStatus/>
</cp:coreProperties>
</file>