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<sst xmlns="http://schemas.openxmlformats.org/spreadsheetml/2006/main" count="56" uniqueCount="54">
  <si>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</si>
  <si>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</si>
  <si>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</si>
  <si>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</si>
  <si>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</si>
  <si>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</si>
  <si>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</si>
  <si>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</si>
  <si>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</si>
  <si>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</si>
  <si>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</si>
  <si>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</si>
  <si>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</si>
  <si>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</si>
  <si>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</si>
  <si>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</si>
  <si>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</si>
  <si>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</si>
  <si>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</si>
  <si>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</si>
  <si>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</si>
  <si>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</si>
  <si>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</si>
  <si>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</si>
  <si>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</si>
  <si>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</si>
  <si>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</si>
  <si>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</si>
  <si>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</si>
  <si>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</si>
  <si>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</si>
  <si>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</si>
  <si>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</si>
  <si>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</si>
  <si>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</si>
  <si>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</si>
  <si>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</si>
  <si>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</si>
  <si>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</si>
  <si>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</si>
  <si>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</si>
  <si>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</si>
  <si>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</si>
  <si>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</si>
  <si>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</si>
  <si>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у 1,8 р.б.</t>
  </si>
  <si>
    <t>у 3,5 р.б.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</si>
  <si>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</si>
  <si>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 2,8 р.б</t>
  </si>
  <si>
    <t>у 5,9 р.б.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</si>
  <si>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</si>
  <si>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серпень  з урахуванням змін, 
тис. грн.</t>
  </si>
  <si>
    <t>Надійшло           з 01 січня            по 02 серпня             тис. грн.</t>
  </si>
  <si>
    <t>у 3,7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</si>
</sst>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38">
      <selection activeCell="B45" sqref="B45:G45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4" t="s">
        <v>50</v>
      </c>
      <c r="B1" s="74"/>
      <c r="C1" s="74"/>
      <c r="D1" s="74"/>
      <c r="E1" s="74"/>
      <c r="F1" s="74"/>
      <c r="G1" s="74"/>
    </row>
    <row r="2" spans="1:7" ht="7.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51</v>
      </c>
      <c r="D3" s="54" t="s">
        <v>52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1478380</v>
      </c>
      <c r="D6" s="11">
        <v>1342373.771</v>
      </c>
      <c r="E6" s="11">
        <f aca="true" t="shared" si="0" ref="E6:E45">D6-C6</f>
        <v>-136006.22900000005</v>
      </c>
      <c r="F6" s="37">
        <f>D6/B6*100</f>
        <v>56.52576094829038</v>
      </c>
      <c r="G6" s="45">
        <f>D6/C6*100</f>
        <v>90.80032001244605</v>
      </c>
    </row>
    <row r="7" spans="1:7" ht="15.75">
      <c r="A7" s="62" t="s">
        <v>23</v>
      </c>
      <c r="B7" s="11">
        <v>1910</v>
      </c>
      <c r="C7" s="9">
        <v>1256</v>
      </c>
      <c r="D7" s="11">
        <v>897.227</v>
      </c>
      <c r="E7" s="11">
        <f t="shared" si="0"/>
        <v>-358.773</v>
      </c>
      <c r="F7" s="37">
        <f>D7/B7*100</f>
        <v>46.97523560209424</v>
      </c>
      <c r="G7" s="45">
        <f>D7/C7*100</f>
        <v>71.43527070063695</v>
      </c>
    </row>
    <row r="8" spans="1:7" ht="15.75">
      <c r="A8" s="23" t="s">
        <v>27</v>
      </c>
      <c r="B8" s="11">
        <v>132700</v>
      </c>
      <c r="C8" s="11">
        <v>90500</v>
      </c>
      <c r="D8" s="11">
        <v>113338.15</v>
      </c>
      <c r="E8" s="11">
        <f t="shared" si="0"/>
        <v>22838.149999999994</v>
      </c>
      <c r="F8" s="37">
        <f aca="true" t="shared" si="1" ref="F8:F46">D8/B8*100</f>
        <v>85.40930670685756</v>
      </c>
      <c r="G8" s="45">
        <f>D8/C8*100</f>
        <v>125.23552486187846</v>
      </c>
    </row>
    <row r="9" spans="1:7" ht="15.75">
      <c r="A9" s="62" t="s">
        <v>20</v>
      </c>
      <c r="B9" s="11">
        <f>B10+B14+B15</f>
        <v>857640.5</v>
      </c>
      <c r="C9" s="11">
        <f>C10+C14+C15</f>
        <v>580884.1</v>
      </c>
      <c r="D9" s="11">
        <f>D10+D14+D15</f>
        <v>535047.1240000001</v>
      </c>
      <c r="E9" s="11">
        <f t="shared" si="0"/>
        <v>-45836.97599999991</v>
      </c>
      <c r="F9" s="37">
        <f t="shared" si="1"/>
        <v>62.3859442272141</v>
      </c>
      <c r="G9" s="45">
        <f aca="true" t="shared" si="2" ref="G9:G31">D9/C9*100</f>
        <v>92.10910128199413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243426.064</v>
      </c>
      <c r="E10" s="11">
        <f t="shared" si="0"/>
        <v>-31338.035999999964</v>
      </c>
      <c r="F10" s="37">
        <f t="shared" si="1"/>
        <v>60.02361333545391</v>
      </c>
      <c r="G10" s="45">
        <f t="shared" si="2"/>
        <v>88.59456675744758</v>
      </c>
    </row>
    <row r="11" spans="1:7" s="42" customFormat="1" ht="17.25" customHeight="1">
      <c r="A11" s="65" t="s">
        <v>21</v>
      </c>
      <c r="B11" s="66">
        <v>52425.5</v>
      </c>
      <c r="C11" s="66">
        <v>37037.1</v>
      </c>
      <c r="D11" s="70">
        <v>39301.945</v>
      </c>
      <c r="E11" s="41">
        <f t="shared" si="0"/>
        <v>2264.845000000001</v>
      </c>
      <c r="F11" s="67">
        <f t="shared" si="1"/>
        <v>74.96722968784275</v>
      </c>
      <c r="G11" s="68">
        <f t="shared" si="2"/>
        <v>106.11507110437913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203149.169</v>
      </c>
      <c r="E12" s="11">
        <f t="shared" si="0"/>
        <v>-31952.831000000006</v>
      </c>
      <c r="F12" s="37">
        <f>D12/B12*100</f>
        <v>58.138132360306216</v>
      </c>
      <c r="G12" s="45">
        <f t="shared" si="2"/>
        <v>86.40894973245655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974.95</v>
      </c>
      <c r="E13" s="11">
        <f t="shared" si="0"/>
        <v>-1650.05</v>
      </c>
      <c r="F13" s="37">
        <f t="shared" si="1"/>
        <v>26.35</v>
      </c>
      <c r="G13" s="45">
        <f t="shared" si="2"/>
        <v>37.14095238095238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1636.013</v>
      </c>
      <c r="E14" s="11">
        <f t="shared" si="0"/>
        <v>371.0129999999999</v>
      </c>
      <c r="F14" s="37">
        <f t="shared" si="1"/>
        <v>83.89810256410256</v>
      </c>
      <c r="G14" s="45">
        <f t="shared" si="2"/>
        <v>129.3290909090909</v>
      </c>
    </row>
    <row r="15" spans="1:9" s="3" customFormat="1" ht="14.25" customHeight="1">
      <c r="A15" s="69" t="s">
        <v>35</v>
      </c>
      <c r="B15" s="12">
        <v>450140</v>
      </c>
      <c r="C15" s="12">
        <v>304855</v>
      </c>
      <c r="D15" s="12">
        <v>289985.047</v>
      </c>
      <c r="E15" s="11">
        <f t="shared" si="0"/>
        <v>-14869.95299999998</v>
      </c>
      <c r="F15" s="37">
        <f t="shared" si="1"/>
        <v>64.4210794419514</v>
      </c>
      <c r="G15" s="45">
        <f t="shared" si="2"/>
        <v>95.12228666087157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1559.581</v>
      </c>
      <c r="E16" s="11">
        <f t="shared" si="0"/>
        <v>1296.581</v>
      </c>
      <c r="F16" s="45" t="s">
        <v>46</v>
      </c>
      <c r="G16" s="45" t="s">
        <v>49</v>
      </c>
    </row>
    <row r="17" spans="1:7" ht="16.5" customHeight="1">
      <c r="A17" s="23" t="s">
        <v>26</v>
      </c>
      <c r="B17" s="11">
        <v>21100</v>
      </c>
      <c r="C17" s="11">
        <v>13523.2</v>
      </c>
      <c r="D17" s="11">
        <v>11654.211</v>
      </c>
      <c r="E17" s="11">
        <f t="shared" si="0"/>
        <v>-1868.9890000000014</v>
      </c>
      <c r="F17" s="37">
        <f t="shared" si="1"/>
        <v>55.23322748815166</v>
      </c>
      <c r="G17" s="45">
        <f t="shared" si="2"/>
        <v>86.17938801467108</v>
      </c>
    </row>
    <row r="18" spans="1:7" ht="31.5" customHeight="1">
      <c r="A18" s="23" t="s">
        <v>37</v>
      </c>
      <c r="B18" s="11">
        <v>10500</v>
      </c>
      <c r="C18" s="11">
        <v>7000</v>
      </c>
      <c r="D18" s="11">
        <v>7927.956</v>
      </c>
      <c r="E18" s="11">
        <f t="shared" si="0"/>
        <v>927.9560000000001</v>
      </c>
      <c r="F18" s="37">
        <f t="shared" si="1"/>
        <v>75.50434285714286</v>
      </c>
      <c r="G18" s="45">
        <f t="shared" si="2"/>
        <v>113.25651428571429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280.436</v>
      </c>
      <c r="E19" s="11">
        <f t="shared" si="0"/>
        <v>-22.652000000000044</v>
      </c>
      <c r="F19" s="37">
        <f t="shared" si="1"/>
        <v>56.088546125106994</v>
      </c>
      <c r="G19" s="10">
        <f t="shared" si="2"/>
        <v>92.52626299952487</v>
      </c>
    </row>
    <row r="20" spans="1:7" ht="14.25" customHeight="1">
      <c r="A20" s="14" t="s">
        <v>10</v>
      </c>
      <c r="B20" s="11">
        <v>8303</v>
      </c>
      <c r="C20" s="33">
        <v>5386</v>
      </c>
      <c r="D20" s="33">
        <v>9658.461</v>
      </c>
      <c r="E20" s="11">
        <f t="shared" si="0"/>
        <v>4272.460999999999</v>
      </c>
      <c r="F20" s="37">
        <f t="shared" si="1"/>
        <v>116.32495483560159</v>
      </c>
      <c r="G20" s="45" t="s">
        <v>45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2022736.9169999997</v>
      </c>
      <c r="E21" s="16">
        <f t="shared" si="0"/>
        <v>-154758.4710000006</v>
      </c>
      <c r="F21" s="38">
        <f t="shared" si="1"/>
        <v>59.354289935807</v>
      </c>
      <c r="G21" s="28">
        <f t="shared" si="2"/>
        <v>92.89282209951571</v>
      </c>
    </row>
    <row r="22" spans="1:7" ht="15" customHeight="1">
      <c r="A22" s="14" t="s">
        <v>12</v>
      </c>
      <c r="B22" s="11">
        <f>SUM(B23:B31)</f>
        <v>854904.94</v>
      </c>
      <c r="C22" s="11">
        <f>SUM(C23:C31)</f>
        <v>557553.789</v>
      </c>
      <c r="D22" s="11">
        <f>SUM(D23:D31)</f>
        <v>516881.545</v>
      </c>
      <c r="E22" s="11">
        <f t="shared" si="0"/>
        <v>-40672.244000000006</v>
      </c>
      <c r="F22" s="37">
        <f t="shared" si="1"/>
        <v>60.46070397019814</v>
      </c>
      <c r="G22" s="10">
        <f t="shared" si="2"/>
        <v>92.70523404155361</v>
      </c>
    </row>
    <row r="23" spans="1:7" ht="49.5" customHeight="1">
      <c r="A23" s="20" t="s">
        <v>43</v>
      </c>
      <c r="B23" s="11">
        <v>25000</v>
      </c>
      <c r="C23" s="11">
        <v>13250</v>
      </c>
      <c r="D23" s="11">
        <v>10250</v>
      </c>
      <c r="E23" s="11">
        <f t="shared" si="0"/>
        <v>-3000</v>
      </c>
      <c r="F23" s="37">
        <f t="shared" si="1"/>
        <v>41</v>
      </c>
      <c r="G23" s="39">
        <f t="shared" si="2"/>
        <v>77.35849056603774</v>
      </c>
    </row>
    <row r="24" spans="1:7" ht="30.75" customHeight="1">
      <c r="A24" s="20" t="s">
        <v>13</v>
      </c>
      <c r="B24" s="12">
        <v>778515.7</v>
      </c>
      <c r="C24" s="12">
        <v>508215.2</v>
      </c>
      <c r="D24" s="12">
        <v>477342.2</v>
      </c>
      <c r="E24" s="11">
        <f t="shared" si="0"/>
        <v>-30873</v>
      </c>
      <c r="F24" s="37">
        <f t="shared" si="1"/>
        <v>61.314396100168565</v>
      </c>
      <c r="G24" s="39">
        <f t="shared" si="2"/>
        <v>93.9252112097395</v>
      </c>
    </row>
    <row r="25" spans="1:7" ht="53.25" customHeight="1">
      <c r="A25" s="20" t="s">
        <v>42</v>
      </c>
      <c r="B25" s="12">
        <v>3187.157</v>
      </c>
      <c r="C25" s="12">
        <v>2800</v>
      </c>
      <c r="D25" s="12">
        <v>2240</v>
      </c>
      <c r="E25" s="11">
        <f t="shared" si="0"/>
        <v>-560</v>
      </c>
      <c r="F25" s="37">
        <f t="shared" si="1"/>
        <v>70.28207270617669</v>
      </c>
      <c r="G25" s="39">
        <f t="shared" si="2"/>
        <v>80</v>
      </c>
    </row>
    <row r="26" spans="1:7" ht="65.25" customHeight="1">
      <c r="A26" s="20" t="s">
        <v>47</v>
      </c>
      <c r="B26" s="12">
        <v>3173.644</v>
      </c>
      <c r="C26" s="12"/>
      <c r="D26" s="12"/>
      <c r="E26" s="11"/>
      <c r="F26" s="37"/>
      <c r="G26" s="39"/>
    </row>
    <row r="27" spans="1:7" ht="38.25" customHeight="1">
      <c r="A27" s="25" t="s">
        <v>30</v>
      </c>
      <c r="B27" s="34">
        <v>10365.566</v>
      </c>
      <c r="C27" s="34">
        <v>6617.961</v>
      </c>
      <c r="D27" s="36">
        <v>3934.948</v>
      </c>
      <c r="E27" s="11">
        <f t="shared" si="0"/>
        <v>-2683.0130000000004</v>
      </c>
      <c r="F27" s="37">
        <f t="shared" si="1"/>
        <v>37.96172828381971</v>
      </c>
      <c r="G27" s="39">
        <f t="shared" si="2"/>
        <v>59.45861572771432</v>
      </c>
    </row>
    <row r="28" spans="1:7" ht="49.5" customHeight="1">
      <c r="A28" s="25" t="s">
        <v>29</v>
      </c>
      <c r="B28" s="34">
        <v>5429.191</v>
      </c>
      <c r="C28" s="34">
        <v>2939.276</v>
      </c>
      <c r="D28" s="36">
        <v>2639.134</v>
      </c>
      <c r="E28" s="11">
        <f t="shared" si="0"/>
        <v>-300.1419999999998</v>
      </c>
      <c r="F28" s="37">
        <f t="shared" si="1"/>
        <v>48.610078370792266</v>
      </c>
      <c r="G28" s="10">
        <f t="shared" si="2"/>
        <v>89.78857378483681</v>
      </c>
    </row>
    <row r="29" spans="1:7" ht="64.5" customHeight="1">
      <c r="A29" s="72" t="s">
        <v>41</v>
      </c>
      <c r="B29" s="34">
        <v>3690.882</v>
      </c>
      <c r="C29" s="34">
        <v>3135.697</v>
      </c>
      <c r="D29" s="36">
        <v>2858.103</v>
      </c>
      <c r="E29" s="11">
        <f t="shared" si="0"/>
        <v>-277.59400000000005</v>
      </c>
      <c r="F29" s="37">
        <f t="shared" si="1"/>
        <v>77.43685655623777</v>
      </c>
      <c r="G29" s="10">
        <f t="shared" si="2"/>
        <v>91.14729516276604</v>
      </c>
    </row>
    <row r="30" spans="1:7" s="2" customFormat="1" ht="19.5" customHeight="1">
      <c r="A30" s="26" t="s">
        <v>28</v>
      </c>
      <c r="B30" s="35">
        <v>10104.4</v>
      </c>
      <c r="C30" s="35">
        <v>6872.621</v>
      </c>
      <c r="D30" s="36">
        <v>5731.093</v>
      </c>
      <c r="E30" s="11">
        <f t="shared" si="0"/>
        <v>-1141.5280000000002</v>
      </c>
      <c r="F30" s="37">
        <f>D30/B30*100</f>
        <v>56.7187858754602</v>
      </c>
      <c r="G30" s="10">
        <f t="shared" si="2"/>
        <v>83.39020877187903</v>
      </c>
    </row>
    <row r="31" spans="1:7" s="2" customFormat="1" ht="53.25" customHeight="1">
      <c r="A31" s="31" t="s">
        <v>33</v>
      </c>
      <c r="B31" s="35">
        <v>15438.4</v>
      </c>
      <c r="C31" s="35">
        <v>13723.034</v>
      </c>
      <c r="D31" s="36">
        <v>11886.067</v>
      </c>
      <c r="E31" s="11">
        <f t="shared" si="0"/>
        <v>-1836.9670000000006</v>
      </c>
      <c r="F31" s="37">
        <f>D31/B31*100</f>
        <v>76.99027748989532</v>
      </c>
      <c r="G31" s="10">
        <f t="shared" si="2"/>
        <v>86.61398783971532</v>
      </c>
    </row>
    <row r="32" spans="1:7" ht="17.25" customHeight="1">
      <c r="A32" s="24" t="s">
        <v>14</v>
      </c>
      <c r="B32" s="16">
        <f>B21+B22</f>
        <v>4262808.427999999</v>
      </c>
      <c r="C32" s="16">
        <f>C21+C22</f>
        <v>2735049.177</v>
      </c>
      <c r="D32" s="18">
        <f>D21+D22</f>
        <v>2539618.462</v>
      </c>
      <c r="E32" s="16">
        <f t="shared" si="0"/>
        <v>-195430.71500000032</v>
      </c>
      <c r="F32" s="38">
        <f>D32/B32*100</f>
        <v>59.57618093552291</v>
      </c>
      <c r="G32" s="22">
        <f>D32/C32*100</f>
        <v>92.85458131270741</v>
      </c>
    </row>
    <row r="33" spans="1:7" ht="18.75" customHeight="1">
      <c r="A33" s="24" t="s">
        <v>15</v>
      </c>
      <c r="B33" s="11"/>
      <c r="C33" s="17"/>
      <c r="D33" s="19"/>
      <c r="E33" s="11"/>
      <c r="F33" s="37"/>
      <c r="G33" s="22"/>
    </row>
    <row r="34" spans="1:8" s="5" customFormat="1" ht="14.25" customHeight="1">
      <c r="A34" s="13" t="s">
        <v>7</v>
      </c>
      <c r="B34" s="41">
        <v>704</v>
      </c>
      <c r="C34" s="41">
        <v>575.2</v>
      </c>
      <c r="D34" s="43">
        <v>651.721</v>
      </c>
      <c r="E34" s="41">
        <f t="shared" si="0"/>
        <v>76.52099999999996</v>
      </c>
      <c r="F34" s="44">
        <f t="shared" si="1"/>
        <v>92.57400568181818</v>
      </c>
      <c r="G34" s="10">
        <f>D34/C34*100</f>
        <v>113.30337273991655</v>
      </c>
      <c r="H34" s="4"/>
    </row>
    <row r="35" spans="1:8" s="5" customFormat="1" ht="14.25" customHeight="1">
      <c r="A35" s="13" t="s">
        <v>39</v>
      </c>
      <c r="B35" s="41"/>
      <c r="C35" s="41"/>
      <c r="D35" s="43">
        <v>-0.295</v>
      </c>
      <c r="E35" s="41">
        <f t="shared" si="0"/>
        <v>-0.295</v>
      </c>
      <c r="F35" s="44"/>
      <c r="G35" s="10"/>
      <c r="H35" s="4"/>
    </row>
    <row r="36" spans="1:8" s="5" customFormat="1" ht="36.75" customHeight="1">
      <c r="A36" s="13" t="s">
        <v>44</v>
      </c>
      <c r="B36" s="41">
        <v>0.012</v>
      </c>
      <c r="C36" s="41"/>
      <c r="D36" s="43"/>
      <c r="E36" s="11"/>
      <c r="F36" s="44"/>
      <c r="G36" s="10"/>
      <c r="H36" s="4"/>
    </row>
    <row r="37" spans="1:7" s="4" customFormat="1" ht="68.25" customHeight="1">
      <c r="A37" s="23" t="s">
        <v>31</v>
      </c>
      <c r="B37" s="11">
        <v>200</v>
      </c>
      <c r="C37" s="11">
        <v>100</v>
      </c>
      <c r="D37" s="11">
        <v>191.954</v>
      </c>
      <c r="E37" s="11">
        <f t="shared" si="0"/>
        <v>91.95400000000001</v>
      </c>
      <c r="F37" s="27">
        <f t="shared" si="1"/>
        <v>95.977</v>
      </c>
      <c r="G37" s="10">
        <f>D37/C37*100</f>
        <v>191.954</v>
      </c>
    </row>
    <row r="38" spans="1:7" s="4" customFormat="1" ht="38.25" customHeight="1">
      <c r="A38" s="13" t="s">
        <v>16</v>
      </c>
      <c r="B38" s="11"/>
      <c r="C38" s="11"/>
      <c r="D38" s="11">
        <v>363.491</v>
      </c>
      <c r="E38" s="11">
        <f t="shared" si="0"/>
        <v>363.491</v>
      </c>
      <c r="F38" s="27"/>
      <c r="G38" s="10"/>
    </row>
    <row r="39" spans="1:7" s="4" customFormat="1" ht="46.5" customHeight="1">
      <c r="A39" s="13" t="s">
        <v>40</v>
      </c>
      <c r="B39" s="11"/>
      <c r="C39" s="11"/>
      <c r="D39" s="11">
        <v>0.414</v>
      </c>
      <c r="E39" s="11">
        <f t="shared" si="0"/>
        <v>0.414</v>
      </c>
      <c r="F39" s="27"/>
      <c r="G39" s="10"/>
    </row>
    <row r="40" spans="1:7" s="4" customFormat="1" ht="18.75" customHeight="1">
      <c r="A40" s="13" t="s">
        <v>38</v>
      </c>
      <c r="B40" s="11"/>
      <c r="C40" s="11"/>
      <c r="D40" s="11">
        <v>1246.053</v>
      </c>
      <c r="E40" s="11">
        <f t="shared" si="0"/>
        <v>1246.053</v>
      </c>
      <c r="F40" s="27"/>
      <c r="G40" s="10"/>
    </row>
    <row r="41" spans="1:7" s="4" customFormat="1" ht="48.75" customHeight="1">
      <c r="A41" s="13" t="s">
        <v>36</v>
      </c>
      <c r="B41" s="11">
        <v>82.424</v>
      </c>
      <c r="C41" s="11">
        <v>82.424</v>
      </c>
      <c r="D41" s="11">
        <v>82.424</v>
      </c>
      <c r="E41" s="11"/>
      <c r="F41" s="27">
        <f t="shared" si="1"/>
        <v>100</v>
      </c>
      <c r="G41" s="10">
        <f>D41/C41*100</f>
        <v>100</v>
      </c>
    </row>
    <row r="42" spans="1:7" s="4" customFormat="1" ht="15.75" customHeight="1">
      <c r="A42" s="13" t="s">
        <v>10</v>
      </c>
      <c r="B42" s="11"/>
      <c r="C42" s="11"/>
      <c r="D42" s="11">
        <v>224.703</v>
      </c>
      <c r="E42" s="11">
        <f t="shared" si="0"/>
        <v>224.703</v>
      </c>
      <c r="F42" s="27"/>
      <c r="G42" s="10"/>
    </row>
    <row r="43" spans="1:7" s="2" customFormat="1" ht="19.5" customHeight="1">
      <c r="A43" s="21" t="s">
        <v>17</v>
      </c>
      <c r="B43" s="16">
        <f>SUM(B34:B41)</f>
        <v>986.4359999999999</v>
      </c>
      <c r="C43" s="16">
        <f>SUM(C34:C41)</f>
        <v>757.624</v>
      </c>
      <c r="D43" s="16">
        <f>SUM(D34:D42)</f>
        <v>2760.465</v>
      </c>
      <c r="E43" s="16">
        <f>D43-C43</f>
        <v>2002.8410000000001</v>
      </c>
      <c r="F43" s="22" t="s">
        <v>48</v>
      </c>
      <c r="G43" s="22" t="s">
        <v>53</v>
      </c>
    </row>
    <row r="44" spans="1:7" s="30" customFormat="1" ht="20.25" customHeight="1">
      <c r="A44" s="21" t="s">
        <v>18</v>
      </c>
      <c r="B44" s="16">
        <f>B32+B43</f>
        <v>4263794.863999999</v>
      </c>
      <c r="C44" s="16">
        <f>C32+C43</f>
        <v>2735806.801</v>
      </c>
      <c r="D44" s="16">
        <f>D32+D43</f>
        <v>2542378.9269999997</v>
      </c>
      <c r="E44" s="16">
        <f t="shared" si="0"/>
        <v>-193427.8740000003</v>
      </c>
      <c r="F44" s="38">
        <f t="shared" si="1"/>
        <v>59.62713986232712</v>
      </c>
      <c r="G44" s="22">
        <f>D44/C44*100</f>
        <v>92.92976850816738</v>
      </c>
    </row>
    <row r="45" spans="1:7" s="32" customFormat="1" ht="30" customHeight="1">
      <c r="A45" s="71" t="s">
        <v>22</v>
      </c>
      <c r="B45" s="75">
        <v>4000</v>
      </c>
      <c r="C45" s="75">
        <v>2000</v>
      </c>
      <c r="D45" s="9">
        <v>3612.11935</v>
      </c>
      <c r="E45" s="76">
        <f t="shared" si="0"/>
        <v>1612.11935</v>
      </c>
      <c r="F45" s="27">
        <f t="shared" si="1"/>
        <v>90.30298375</v>
      </c>
      <c r="G45" s="45" t="s">
        <v>45</v>
      </c>
    </row>
    <row r="46" spans="1:7" ht="23.25" customHeight="1">
      <c r="A46" s="29" t="s">
        <v>19</v>
      </c>
      <c r="B46" s="16">
        <f>B44+B45</f>
        <v>4267794.863999999</v>
      </c>
      <c r="C46" s="16">
        <f>C44+C45</f>
        <v>2737806.801</v>
      </c>
      <c r="D46" s="16">
        <f>D44+D45</f>
        <v>2545991.0463499995</v>
      </c>
      <c r="E46" s="16">
        <f>D46-C46</f>
        <v>-191815.75465000048</v>
      </c>
      <c r="F46" s="40">
        <f t="shared" si="1"/>
        <v>59.655890863596106</v>
      </c>
      <c r="G46" s="22">
        <f>D46/C46*100</f>
        <v>92.99381700052982</v>
      </c>
    </row>
    <row r="48" spans="1:2" ht="12.75">
      <c r="A48" s="6"/>
      <c r="B4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2021-07-26T12:53:12Z</cp:lastPrinted>
  <dcterms:created xsi:type="dcterms:W3CDTF">2004-07-02T06:40:36Z</dcterms:created>
  <dcterms:modified xsi:type="dcterms:W3CDTF">2021-08-02T08:53:46Z</dcterms:modified>
  <cp:category/>
  <cp:version/>
  <cp:contentType/>
  <cp:contentStatus/>
</cp:coreProperties>
</file>