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'Укр'!$A$1:$G$38</definedName>
  </definedNames>
  <calcPr fullCalcOnLoad="1" refMode="R1C1"/>
</workbook>
</file>

<file path=xl/sharedStrings.xml><?xml version="1.0" encoding="utf-8"?>
<sst xmlns="http://schemas.openxmlformats.org/spreadsheetml/2006/main" count="45" uniqueCount="43">
  <si>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</si>
  <si>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</si>
  <si>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</si>
  <si>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</si>
  <si>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</si>
  <si>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</si>
  <si>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</si>
  <si>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</si>
  <si>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</si>
  <si>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</si>
  <si>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</si>
  <si>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</si>
  <si>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</si>
  <si>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</si>
  <si>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</si>
  <si>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</si>
  <si>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</si>
  <si>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</si>
  <si>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</si>
  <si>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</si>
  <si>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</si>
  <si>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</si>
  <si>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</si>
  <si>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</si>
  <si>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</si>
  <si>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</si>
  <si>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</si>
  <si>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</si>
  <si>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</si>
  <si>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</si>
  <si>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</si>
  <si>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</si>
  <si>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</si>
  <si>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</si>
  <si>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</si>
  <si>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</si>
  <si>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</si>
  <si>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</si>
  <si>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План на           січень - лютий  з урахуванням змін, 
тис. грн.</t>
  </si>
  <si>
    <t>в 6,3 р.б</t>
  </si>
  <si>
    <t>в1,6 р.б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</si>
  <si>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</si>
  <si>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Надійшло           з 01 січня            по 01 березня,            тис. грн.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</si>
</sst>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="106" zoomScaleNormal="106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61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7" t="s">
        <v>41</v>
      </c>
      <c r="B1" s="77"/>
      <c r="C1" s="77"/>
      <c r="D1" s="77"/>
      <c r="E1" s="77"/>
      <c r="F1" s="77"/>
      <c r="G1" s="77"/>
    </row>
    <row r="2" spans="1:7" ht="12.75" customHeight="1">
      <c r="A2" s="50"/>
      <c r="B2" s="50"/>
      <c r="C2" s="51"/>
      <c r="D2" s="52"/>
      <c r="E2" s="52"/>
      <c r="F2" s="53"/>
      <c r="G2" s="54"/>
    </row>
    <row r="3" spans="1:7" ht="93" customHeight="1">
      <c r="A3" s="55" t="s">
        <v>0</v>
      </c>
      <c r="B3" s="56" t="s">
        <v>32</v>
      </c>
      <c r="C3" s="57" t="s">
        <v>38</v>
      </c>
      <c r="D3" s="58" t="s">
        <v>42</v>
      </c>
      <c r="E3" s="58" t="s">
        <v>34</v>
      </c>
      <c r="F3" s="59" t="s">
        <v>24</v>
      </c>
      <c r="G3" s="56" t="s">
        <v>25</v>
      </c>
    </row>
    <row r="4" spans="1:7" ht="49.5" customHeight="1" hidden="1">
      <c r="A4" s="55"/>
      <c r="B4" s="56"/>
      <c r="C4" s="57"/>
      <c r="D4" s="58"/>
      <c r="E4" s="58"/>
      <c r="F4" s="59"/>
      <c r="G4" s="56"/>
    </row>
    <row r="5" spans="1:7" ht="16.5" customHeight="1">
      <c r="A5" s="60" t="s">
        <v>1</v>
      </c>
      <c r="B5" s="60"/>
      <c r="C5" s="61"/>
      <c r="D5" s="62"/>
      <c r="E5" s="62"/>
      <c r="F5" s="63"/>
      <c r="G5" s="64"/>
    </row>
    <row r="6" spans="1:7" ht="15.75">
      <c r="A6" s="65" t="s">
        <v>2</v>
      </c>
      <c r="B6" s="36">
        <v>2374800</v>
      </c>
      <c r="C6" s="36">
        <v>364500</v>
      </c>
      <c r="D6" s="11">
        <v>357564.391</v>
      </c>
      <c r="E6" s="11">
        <f>D6-C6</f>
        <v>-6935.608999999997</v>
      </c>
      <c r="F6" s="40">
        <f>D6/B6*100</f>
        <v>15.05661070405929</v>
      </c>
      <c r="G6" s="49">
        <f>D6/C6*100</f>
        <v>98.09722661179698</v>
      </c>
    </row>
    <row r="7" spans="1:7" ht="15.75">
      <c r="A7" s="66" t="s">
        <v>23</v>
      </c>
      <c r="B7" s="11">
        <v>1910</v>
      </c>
      <c r="C7" s="9">
        <v>162</v>
      </c>
      <c r="D7" s="11">
        <v>4.86</v>
      </c>
      <c r="E7" s="11">
        <f aca="true" t="shared" si="0" ref="E7:E37">D7-C7</f>
        <v>-157.14</v>
      </c>
      <c r="F7" s="40">
        <f>D7/B7*100</f>
        <v>0.25445026178010477</v>
      </c>
      <c r="G7" s="49">
        <f>D7/C7*100</f>
        <v>3.0000000000000004</v>
      </c>
    </row>
    <row r="8" spans="1:7" ht="15.75">
      <c r="A8" s="23" t="s">
        <v>27</v>
      </c>
      <c r="B8" s="11">
        <v>132700</v>
      </c>
      <c r="C8" s="11">
        <v>19800</v>
      </c>
      <c r="D8" s="11">
        <v>16514.095</v>
      </c>
      <c r="E8" s="11">
        <f t="shared" si="0"/>
        <v>-3285.904999999999</v>
      </c>
      <c r="F8" s="40">
        <f aca="true" t="shared" si="1" ref="F8:F38">D8/B8*100</f>
        <v>12.444683496608894</v>
      </c>
      <c r="G8" s="49">
        <f>D8/C8*100</f>
        <v>83.40452020202021</v>
      </c>
    </row>
    <row r="9" spans="1:7" ht="15.75">
      <c r="A9" s="66" t="s">
        <v>20</v>
      </c>
      <c r="B9" s="11">
        <f>B10+B14+B15</f>
        <v>857640.5</v>
      </c>
      <c r="C9" s="11">
        <f>C10+C14+C15</f>
        <v>162000.9</v>
      </c>
      <c r="D9" s="11">
        <f>D10+D14+D15</f>
        <v>164625.171</v>
      </c>
      <c r="E9" s="11">
        <f t="shared" si="0"/>
        <v>2624.271000000008</v>
      </c>
      <c r="F9" s="40">
        <f t="shared" si="1"/>
        <v>19.19512558000701</v>
      </c>
      <c r="G9" s="49">
        <f aca="true" t="shared" si="2" ref="G9:G30">D9/C9*100</f>
        <v>101.61991137086277</v>
      </c>
    </row>
    <row r="10" spans="1:7" s="3" customFormat="1" ht="18" customHeight="1">
      <c r="A10" s="67" t="s">
        <v>3</v>
      </c>
      <c r="B10" s="12">
        <f>SUM(B11:B13)</f>
        <v>405550.5</v>
      </c>
      <c r="C10" s="68">
        <f>SUM(C11:C13)</f>
        <v>66785.9</v>
      </c>
      <c r="D10" s="68">
        <f>SUM(D11:D13)</f>
        <v>56779.67800000001</v>
      </c>
      <c r="E10" s="11">
        <f t="shared" si="0"/>
        <v>-10006.221999999987</v>
      </c>
      <c r="F10" s="40">
        <f t="shared" si="1"/>
        <v>14.000643076509586</v>
      </c>
      <c r="G10" s="49">
        <f t="shared" si="2"/>
        <v>85.01746326694708</v>
      </c>
    </row>
    <row r="11" spans="1:7" s="46" customFormat="1" ht="21.75" customHeight="1">
      <c r="A11" s="69" t="s">
        <v>21</v>
      </c>
      <c r="B11" s="70">
        <v>52425.5</v>
      </c>
      <c r="C11" s="70">
        <v>10023.9</v>
      </c>
      <c r="D11" s="74">
        <v>8941.48</v>
      </c>
      <c r="E11" s="44">
        <f t="shared" si="0"/>
        <v>-1082.42</v>
      </c>
      <c r="F11" s="71">
        <f t="shared" si="1"/>
        <v>17.055593175077014</v>
      </c>
      <c r="G11" s="72">
        <f t="shared" si="2"/>
        <v>89.20160815650596</v>
      </c>
    </row>
    <row r="12" spans="1:7" s="3" customFormat="1" ht="18" customHeight="1">
      <c r="A12" s="69" t="s">
        <v>4</v>
      </c>
      <c r="B12" s="12">
        <v>349425</v>
      </c>
      <c r="C12" s="12">
        <v>56007</v>
      </c>
      <c r="D12" s="11">
        <v>47558.946</v>
      </c>
      <c r="E12" s="11">
        <f t="shared" si="0"/>
        <v>-8448.053999999996</v>
      </c>
      <c r="F12" s="40">
        <f>D12/B12*100</f>
        <v>13.610630607426488</v>
      </c>
      <c r="G12" s="49">
        <f t="shared" si="2"/>
        <v>84.91607477636724</v>
      </c>
    </row>
    <row r="13" spans="1:7" s="3" customFormat="1" ht="17.25" customHeight="1">
      <c r="A13" s="69" t="s">
        <v>5</v>
      </c>
      <c r="B13" s="12">
        <v>3700</v>
      </c>
      <c r="C13" s="12">
        <v>755</v>
      </c>
      <c r="D13" s="11">
        <v>279.252</v>
      </c>
      <c r="E13" s="11">
        <f t="shared" si="0"/>
        <v>-475.748</v>
      </c>
      <c r="F13" s="40">
        <f t="shared" si="1"/>
        <v>7.5473513513513515</v>
      </c>
      <c r="G13" s="49">
        <f t="shared" si="2"/>
        <v>36.98701986754967</v>
      </c>
    </row>
    <row r="14" spans="1:7" s="3" customFormat="1" ht="15.75" customHeight="1">
      <c r="A14" s="73" t="s">
        <v>6</v>
      </c>
      <c r="B14" s="12">
        <v>1950</v>
      </c>
      <c r="C14" s="12">
        <v>335</v>
      </c>
      <c r="D14" s="12">
        <v>472.708</v>
      </c>
      <c r="E14" s="11">
        <f t="shared" si="0"/>
        <v>137.70800000000003</v>
      </c>
      <c r="F14" s="40">
        <f t="shared" si="1"/>
        <v>24.2414358974359</v>
      </c>
      <c r="G14" s="49"/>
    </row>
    <row r="15" spans="1:7" s="3" customFormat="1" ht="14.25" customHeight="1">
      <c r="A15" s="73" t="s">
        <v>35</v>
      </c>
      <c r="B15" s="12">
        <v>450140</v>
      </c>
      <c r="C15" s="12">
        <v>94880</v>
      </c>
      <c r="D15" s="12">
        <v>107372.785</v>
      </c>
      <c r="E15" s="11">
        <f t="shared" si="0"/>
        <v>12492.785000000003</v>
      </c>
      <c r="F15" s="40">
        <f t="shared" si="1"/>
        <v>23.853197893988536</v>
      </c>
      <c r="G15" s="49">
        <f t="shared" si="2"/>
        <v>113.16693191399662</v>
      </c>
    </row>
    <row r="16" spans="1:7" ht="18.75" customHeight="1">
      <c r="A16" s="23" t="s">
        <v>8</v>
      </c>
      <c r="B16" s="11">
        <v>450</v>
      </c>
      <c r="C16" s="11">
        <v>60</v>
      </c>
      <c r="D16" s="36">
        <v>375.384</v>
      </c>
      <c r="E16" s="11">
        <f t="shared" si="0"/>
        <v>315.384</v>
      </c>
      <c r="F16" s="40">
        <f>D16/B16*100</f>
        <v>83.41866666666668</v>
      </c>
      <c r="G16" s="49" t="s">
        <v>39</v>
      </c>
    </row>
    <row r="17" spans="1:7" ht="19.5" customHeight="1">
      <c r="A17" s="23" t="s">
        <v>26</v>
      </c>
      <c r="B17" s="11">
        <v>21100</v>
      </c>
      <c r="C17" s="11">
        <v>2146.7</v>
      </c>
      <c r="D17" s="11">
        <v>2449.123</v>
      </c>
      <c r="E17" s="11">
        <f t="shared" si="0"/>
        <v>302.42300000000023</v>
      </c>
      <c r="F17" s="40">
        <f t="shared" si="1"/>
        <v>11.607218009478673</v>
      </c>
      <c r="G17" s="49">
        <f t="shared" si="2"/>
        <v>114.08780919550941</v>
      </c>
    </row>
    <row r="18" spans="1:7" ht="34.5" customHeight="1">
      <c r="A18" s="23" t="s">
        <v>37</v>
      </c>
      <c r="B18" s="11">
        <v>10500</v>
      </c>
      <c r="C18" s="11">
        <v>1750</v>
      </c>
      <c r="D18" s="11">
        <v>2220.61</v>
      </c>
      <c r="E18" s="11">
        <f t="shared" si="0"/>
        <v>470.6100000000001</v>
      </c>
      <c r="F18" s="40">
        <f t="shared" si="1"/>
        <v>21.148666666666667</v>
      </c>
      <c r="G18" s="49">
        <f t="shared" si="2"/>
        <v>126.89200000000001</v>
      </c>
    </row>
    <row r="19" spans="1:7" ht="18" customHeight="1">
      <c r="A19" s="13" t="s">
        <v>9</v>
      </c>
      <c r="B19" s="11">
        <v>499.988</v>
      </c>
      <c r="C19" s="11">
        <v>62.5</v>
      </c>
      <c r="D19" s="11">
        <v>66.395</v>
      </c>
      <c r="E19" s="11">
        <f t="shared" si="0"/>
        <v>3.894999999999996</v>
      </c>
      <c r="F19" s="40">
        <f t="shared" si="1"/>
        <v>13.279318703648887</v>
      </c>
      <c r="G19" s="10">
        <f t="shared" si="2"/>
        <v>106.232</v>
      </c>
    </row>
    <row r="20" spans="1:7" ht="17.25" customHeight="1">
      <c r="A20" s="14" t="s">
        <v>10</v>
      </c>
      <c r="B20" s="11">
        <v>8303.012</v>
      </c>
      <c r="C20" s="36">
        <v>1177</v>
      </c>
      <c r="D20" s="36">
        <v>1903.438</v>
      </c>
      <c r="E20" s="11">
        <f t="shared" si="0"/>
        <v>726.4380000000001</v>
      </c>
      <c r="F20" s="40">
        <f t="shared" si="1"/>
        <v>22.924668782846513</v>
      </c>
      <c r="G20" s="49" t="s">
        <v>40</v>
      </c>
    </row>
    <row r="21" spans="1:7" s="2" customFormat="1" ht="19.5" customHeight="1">
      <c r="A21" s="15" t="s">
        <v>11</v>
      </c>
      <c r="B21" s="16">
        <f>B6+B7+B8+B9+B16+B17+B18+B19+B20</f>
        <v>3407903.5</v>
      </c>
      <c r="C21" s="16">
        <f>C6+C7+C8+C9+C16+C17+C18+C19+C20</f>
        <v>551659.1</v>
      </c>
      <c r="D21" s="16">
        <f>D6+D7+D8+D9+D16+D17+D18+D19+D20</f>
        <v>545723.467</v>
      </c>
      <c r="E21" s="16">
        <f t="shared" si="0"/>
        <v>-5935.633000000031</v>
      </c>
      <c r="F21" s="41">
        <f t="shared" si="1"/>
        <v>16.013465962284435</v>
      </c>
      <c r="G21" s="29">
        <f t="shared" si="2"/>
        <v>98.9240396832029</v>
      </c>
    </row>
    <row r="22" spans="1:7" ht="16.5" customHeight="1">
      <c r="A22" s="14" t="s">
        <v>12</v>
      </c>
      <c r="B22" s="11">
        <f>SUM(B23:B27)</f>
        <v>810129.726</v>
      </c>
      <c r="C22" s="11">
        <f>SUM(C23:C27)</f>
        <v>112506.58199999998</v>
      </c>
      <c r="D22" s="11">
        <f>SUM(D23:D27)</f>
        <v>112306.52099999998</v>
      </c>
      <c r="E22" s="11">
        <f t="shared" si="0"/>
        <v>-200.0610000000015</v>
      </c>
      <c r="F22" s="40">
        <f t="shared" si="1"/>
        <v>13.862782390977216</v>
      </c>
      <c r="G22" s="10">
        <f t="shared" si="2"/>
        <v>99.82217840374885</v>
      </c>
    </row>
    <row r="23" spans="1:7" ht="31.5" customHeight="1">
      <c r="A23" s="20" t="s">
        <v>13</v>
      </c>
      <c r="B23" s="12">
        <v>778515.7</v>
      </c>
      <c r="C23" s="12">
        <v>105331.4</v>
      </c>
      <c r="D23" s="12">
        <v>105331.4</v>
      </c>
      <c r="E23" s="11">
        <f t="shared" si="0"/>
        <v>0</v>
      </c>
      <c r="F23" s="40">
        <f t="shared" si="1"/>
        <v>13.529772103504142</v>
      </c>
      <c r="G23" s="42">
        <f t="shared" si="2"/>
        <v>100</v>
      </c>
    </row>
    <row r="24" spans="1:7" ht="33" customHeight="1">
      <c r="A24" s="25" t="s">
        <v>30</v>
      </c>
      <c r="B24" s="37">
        <v>5996.135</v>
      </c>
      <c r="C24" s="37">
        <v>999.355</v>
      </c>
      <c r="D24" s="39">
        <v>999.355</v>
      </c>
      <c r="E24" s="11">
        <f t="shared" si="0"/>
        <v>0</v>
      </c>
      <c r="F24" s="40">
        <f t="shared" si="1"/>
        <v>16.66665276882525</v>
      </c>
      <c r="G24" s="42">
        <f t="shared" si="2"/>
        <v>100</v>
      </c>
    </row>
    <row r="25" spans="1:7" ht="49.5" customHeight="1">
      <c r="A25" s="25" t="s">
        <v>29</v>
      </c>
      <c r="B25" s="37">
        <v>5429.191</v>
      </c>
      <c r="C25" s="37">
        <v>538.136</v>
      </c>
      <c r="D25" s="39">
        <v>538.136</v>
      </c>
      <c r="E25" s="11">
        <f t="shared" si="0"/>
        <v>0</v>
      </c>
      <c r="F25" s="40">
        <f t="shared" si="1"/>
        <v>9.911900318113693</v>
      </c>
      <c r="G25" s="10">
        <f t="shared" si="2"/>
        <v>100</v>
      </c>
    </row>
    <row r="26" spans="1:7" s="2" customFormat="1" ht="18" customHeight="1">
      <c r="A26" s="26" t="s">
        <v>28</v>
      </c>
      <c r="B26" s="38">
        <v>9896.4</v>
      </c>
      <c r="C26" s="38">
        <v>2213.291</v>
      </c>
      <c r="D26" s="39">
        <v>2118.23</v>
      </c>
      <c r="E26" s="11">
        <f t="shared" si="0"/>
        <v>-95.06100000000015</v>
      </c>
      <c r="F26" s="40">
        <f>D26/B26*100</f>
        <v>21.404045915686513</v>
      </c>
      <c r="G26" s="10">
        <f t="shared" si="2"/>
        <v>95.70499315273048</v>
      </c>
    </row>
    <row r="27" spans="1:7" s="2" customFormat="1" ht="48" customHeight="1">
      <c r="A27" s="33" t="s">
        <v>33</v>
      </c>
      <c r="B27" s="38">
        <v>10292.3</v>
      </c>
      <c r="C27" s="38">
        <v>3424.4</v>
      </c>
      <c r="D27" s="39">
        <v>3319.4</v>
      </c>
      <c r="E27" s="11">
        <f t="shared" si="0"/>
        <v>-105</v>
      </c>
      <c r="F27" s="40">
        <f>D27/B27*100</f>
        <v>32.251294657170895</v>
      </c>
      <c r="G27" s="10">
        <f t="shared" si="2"/>
        <v>96.93376941946035</v>
      </c>
    </row>
    <row r="28" spans="1:7" ht="19.5" customHeight="1">
      <c r="A28" s="24" t="s">
        <v>14</v>
      </c>
      <c r="B28" s="16">
        <f>B21+B22</f>
        <v>4218033.226</v>
      </c>
      <c r="C28" s="16">
        <f>C21+C22</f>
        <v>664165.6819999999</v>
      </c>
      <c r="D28" s="18">
        <f>D21+D22</f>
        <v>658029.9879999999</v>
      </c>
      <c r="E28" s="16">
        <f t="shared" si="0"/>
        <v>-6135.694000000018</v>
      </c>
      <c r="F28" s="41">
        <f>D28/B28*100</f>
        <v>15.600398402361943</v>
      </c>
      <c r="G28" s="22">
        <f t="shared" si="2"/>
        <v>99.07618021131059</v>
      </c>
    </row>
    <row r="29" spans="1:7" ht="19.5" customHeight="1">
      <c r="A29" s="24" t="s">
        <v>15</v>
      </c>
      <c r="B29" s="11"/>
      <c r="C29" s="17"/>
      <c r="D29" s="19"/>
      <c r="E29" s="11"/>
      <c r="F29" s="40"/>
      <c r="G29" s="22"/>
    </row>
    <row r="30" spans="1:8" s="5" customFormat="1" ht="17.25" customHeight="1">
      <c r="A30" s="13" t="s">
        <v>7</v>
      </c>
      <c r="B30" s="44">
        <v>704</v>
      </c>
      <c r="C30" s="44">
        <v>202</v>
      </c>
      <c r="D30" s="47">
        <v>228.667</v>
      </c>
      <c r="E30" s="44">
        <f t="shared" si="0"/>
        <v>26.667</v>
      </c>
      <c r="F30" s="48">
        <f t="shared" si="1"/>
        <v>32.48110795454546</v>
      </c>
      <c r="G30" s="45">
        <f t="shared" si="2"/>
        <v>113.20148514851485</v>
      </c>
      <c r="H30" s="4"/>
    </row>
    <row r="31" spans="1:7" s="4" customFormat="1" ht="63.75" customHeight="1">
      <c r="A31" s="23" t="s">
        <v>31</v>
      </c>
      <c r="B31" s="11">
        <v>200</v>
      </c>
      <c r="C31" s="11"/>
      <c r="D31" s="11">
        <v>42.854</v>
      </c>
      <c r="E31" s="11">
        <f t="shared" si="0"/>
        <v>42.854</v>
      </c>
      <c r="F31" s="27">
        <f t="shared" si="1"/>
        <v>21.427</v>
      </c>
      <c r="G31" s="10">
        <v>0</v>
      </c>
    </row>
    <row r="32" spans="1:7" s="4" customFormat="1" ht="31.5">
      <c r="A32" s="13" t="s">
        <v>16</v>
      </c>
      <c r="B32" s="11"/>
      <c r="C32" s="11"/>
      <c r="D32" s="11">
        <v>20.2</v>
      </c>
      <c r="E32" s="11">
        <f t="shared" si="0"/>
        <v>20.2</v>
      </c>
      <c r="F32" s="27">
        <v>0</v>
      </c>
      <c r="G32" s="10">
        <v>0</v>
      </c>
    </row>
    <row r="33" spans="1:7" s="4" customFormat="1" ht="51" customHeight="1">
      <c r="A33" s="13" t="s">
        <v>36</v>
      </c>
      <c r="B33" s="11"/>
      <c r="C33" s="11"/>
      <c r="D33" s="11">
        <v>82.424</v>
      </c>
      <c r="E33" s="11">
        <f t="shared" si="0"/>
        <v>82.424</v>
      </c>
      <c r="F33" s="27">
        <v>0</v>
      </c>
      <c r="G33" s="10">
        <v>0</v>
      </c>
    </row>
    <row r="34" spans="1:7" s="4" customFormat="1" ht="18.75" customHeight="1">
      <c r="A34" s="13" t="s">
        <v>10</v>
      </c>
      <c r="B34" s="11"/>
      <c r="C34" s="11"/>
      <c r="D34" s="11">
        <v>0.364</v>
      </c>
      <c r="E34" s="11">
        <f t="shared" si="0"/>
        <v>0.364</v>
      </c>
      <c r="F34" s="27">
        <v>0</v>
      </c>
      <c r="G34" s="10">
        <v>0</v>
      </c>
    </row>
    <row r="35" spans="1:7" s="2" customFormat="1" ht="17.25" customHeight="1">
      <c r="A35" s="21" t="s">
        <v>17</v>
      </c>
      <c r="B35" s="16">
        <f>SUM(B30:B33)</f>
        <v>904</v>
      </c>
      <c r="C35" s="16">
        <f>SUM(C30:C33)</f>
        <v>202</v>
      </c>
      <c r="D35" s="16">
        <f>SUM(D30:D34)</f>
        <v>374.50899999999996</v>
      </c>
      <c r="E35" s="16">
        <f>D35-C35</f>
        <v>172.50899999999996</v>
      </c>
      <c r="F35" s="28">
        <f t="shared" si="1"/>
        <v>41.427986725663715</v>
      </c>
      <c r="G35" s="49" t="s">
        <v>40</v>
      </c>
    </row>
    <row r="36" spans="1:7" s="31" customFormat="1" ht="19.5" customHeight="1">
      <c r="A36" s="21" t="s">
        <v>18</v>
      </c>
      <c r="B36" s="16">
        <f>B28+B35</f>
        <v>4218937.226</v>
      </c>
      <c r="C36" s="16">
        <f>C28+C35</f>
        <v>664367.6819999999</v>
      </c>
      <c r="D36" s="16">
        <f>D28+D35</f>
        <v>658404.4969999999</v>
      </c>
      <c r="E36" s="16">
        <f t="shared" si="0"/>
        <v>-5963.185000000056</v>
      </c>
      <c r="F36" s="41">
        <f t="shared" si="1"/>
        <v>15.605932530649127</v>
      </c>
      <c r="G36" s="22">
        <f>D36/C36*100</f>
        <v>99.1024269901196</v>
      </c>
    </row>
    <row r="37" spans="1:7" s="35" customFormat="1" ht="31.5" customHeight="1">
      <c r="A37" s="34" t="s">
        <v>22</v>
      </c>
      <c r="B37" s="75">
        <v>4000</v>
      </c>
      <c r="C37" s="75">
        <v>0</v>
      </c>
      <c r="D37" s="9">
        <v>767.54478</v>
      </c>
      <c r="E37" s="76">
        <f t="shared" si="0"/>
        <v>767.54478</v>
      </c>
      <c r="F37" s="27">
        <f t="shared" si="1"/>
        <v>19.188619499999998</v>
      </c>
      <c r="G37" s="49">
        <v>0</v>
      </c>
    </row>
    <row r="38" spans="1:7" ht="22.5" customHeight="1">
      <c r="A38" s="30" t="s">
        <v>19</v>
      </c>
      <c r="B38" s="16">
        <f>B36+B37</f>
        <v>4222937.226</v>
      </c>
      <c r="C38" s="16">
        <f>C36+C37</f>
        <v>664367.6819999999</v>
      </c>
      <c r="D38" s="16">
        <f>D36+D37</f>
        <v>659172.0417799999</v>
      </c>
      <c r="E38" s="16">
        <f>D38-C38</f>
        <v>-5195.640220000059</v>
      </c>
      <c r="F38" s="43">
        <f t="shared" si="1"/>
        <v>15.6093260804725</v>
      </c>
      <c r="G38" s="32">
        <f>D38/C38*100</f>
        <v>99.21795711008109</v>
      </c>
    </row>
    <row r="40" spans="1:2" ht="12.75">
      <c r="A40" s="6"/>
      <c r="B40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2021-02-01T13:29:36Z</cp:lastPrinted>
  <dcterms:created xsi:type="dcterms:W3CDTF">2004-07-02T06:40:36Z</dcterms:created>
  <dcterms:modified xsi:type="dcterms:W3CDTF">2021-03-01T13:24:56Z</dcterms:modified>
  <cp:category/>
  <cp:version/>
  <cp:contentType/>
  <cp:contentStatus/>
</cp:coreProperties>
</file>