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'Укр'!$A$1:$F$43</definedName>
  </definedNames>
  <calcPr fullCalcOnLoad="1" refMode="R1C1"/>
</workbook>
</file>

<file path=xl/sharedStrings.xml><?xml version="1.0" encoding="utf-8"?>
<sst xmlns="http://schemas.openxmlformats.org/spreadsheetml/2006/main" count="100" uniqueCount="98">
  <si>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</si>
  <si>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</si>
  <si>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</si>
  <si>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</si>
  <si>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</si>
  <si>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</si>
  <si>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</si>
  <si>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</si>
  <si>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</si>
  <si>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</si>
  <si>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</si>
  <si>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</si>
  <si>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</si>
  <si>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</si>
  <si>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</si>
  <si>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</si>
  <si>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</si>
  <si>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</si>
  <si>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</si>
  <si>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</si>
  <si>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</si>
  <si>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</si>
  <si>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</si>
  <si>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</si>
  <si>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</si>
  <si>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</si>
  <si>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</si>
  <si>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</si>
  <si>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</si>
  <si>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</si>
  <si>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</si>
  <si>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</si>
  <si>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</si>
  <si>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</si>
  <si>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</si>
  <si>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</si>
  <si>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</si>
  <si>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</si>
  <si>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</si>
  <si>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</si>
  <si>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</si>
  <si>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</si>
  <si>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</si>
  <si>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</si>
  <si>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</si>
  <si>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</si>
  <si>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</si>
  <si>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</si>
  <si>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</si>
  <si>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</si>
  <si>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</si>
  <si>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</si>
  <si>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</si>
  <si>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</si>
  <si>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</si>
  <si>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</si>
  <si>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</si>
  <si>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</si>
  <si>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</si>
  <si>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</si>
  <si>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</si>
  <si>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</si>
  <si>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</si>
  <si>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</si>
  <si>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</si>
  <si>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</si>
  <si>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</si>
  <si>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</si>
  <si>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</si>
  <si>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</si>
  <si>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</si>
  <si>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</si>
  <si>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</si>
  <si>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</si>
  <si>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</si>
  <si>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</si>
  <si>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</si>
  <si>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</si>
  <si>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</si>
  <si>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</si>
  <si>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</si>
  <si>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</si>
  <si>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План на           січень - лютий з урахуванням змін, 
тис. грн.</t>
  </si>
  <si>
    <t>План на               январь - февраль с учетом изменений,       тыс. грн.</t>
  </si>
  <si>
    <t>Збір за забруднення навколишнього природного середовища</t>
  </si>
  <si>
    <t>Сбор за загрязнение окружающей природной среды</t>
  </si>
  <si>
    <t>Надійшло           з 01 січня            по 29 лютого,            тис. грн.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</si>
  <si>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</si>
  <si>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</si>
  <si>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 xml:space="preserve">Поступило          с 01 января   по 29 февраля,
тыс. грн. 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</si>
  <si>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</si>
  <si>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 1,9р.б</t>
  </si>
  <si>
    <t xml:space="preserve"> 1,8р.б</t>
  </si>
  <si>
    <t xml:space="preserve"> 3,2р.б</t>
  </si>
  <si>
    <t>Субвенция из местного бюджета за счет остатка средств медицинской субвенции, образовавшийся на начало бюджетного периода</t>
  </si>
  <si>
    <t>1,9р.б</t>
  </si>
  <si>
    <t>1,8р.б</t>
  </si>
  <si>
    <t>3,2р.б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</si>
</sst>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33" borderId="10" xfId="0" applyNumberFormat="1" applyFont="1" applyFill="1" applyBorder="1" applyAlignment="1">
      <alignment/>
    </xf>
    <xf numFmtId="207" fontId="15" fillId="33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06" zoomScaleNormal="106" zoomScaleSheetLayoutView="100" workbookViewId="0" topLeftCell="A1">
      <selection activeCell="A1" sqref="A1:F1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7" t="s">
        <v>87</v>
      </c>
      <c r="B1" s="107"/>
      <c r="C1" s="107"/>
      <c r="D1" s="107"/>
      <c r="E1" s="107"/>
      <c r="F1" s="107"/>
    </row>
    <row r="2" spans="1:6" ht="12" customHeight="1" hidden="1">
      <c r="A2" s="19"/>
      <c r="B2" s="48"/>
      <c r="C2" s="20"/>
      <c r="D2" s="49"/>
      <c r="E2" s="21"/>
      <c r="F2" s="22"/>
    </row>
    <row r="3" spans="1:6" ht="90" customHeight="1">
      <c r="A3" s="50" t="s">
        <v>19</v>
      </c>
      <c r="B3" s="51" t="s">
        <v>76</v>
      </c>
      <c r="C3" s="52" t="s">
        <v>82</v>
      </c>
      <c r="D3" s="53" t="s">
        <v>86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6.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305833.4</v>
      </c>
      <c r="D6" s="31">
        <v>317538.884</v>
      </c>
      <c r="E6" s="32">
        <f>D6/B6*100</f>
        <v>14.579760325235311</v>
      </c>
      <c r="F6" s="33">
        <f>D6/C6*100</f>
        <v>103.82740537822227</v>
      </c>
    </row>
    <row r="7" spans="1:6" ht="15.75">
      <c r="A7" s="42" t="s">
        <v>48</v>
      </c>
      <c r="B7" s="34">
        <v>950</v>
      </c>
      <c r="C7" s="30">
        <v>173</v>
      </c>
      <c r="D7" s="31">
        <v>196.963</v>
      </c>
      <c r="E7" s="32">
        <f>D7/B7*100</f>
        <v>20.73294736842105</v>
      </c>
      <c r="F7" s="33">
        <v>0</v>
      </c>
    </row>
    <row r="8" spans="1:6" ht="15.75">
      <c r="A8" s="41" t="s">
        <v>57</v>
      </c>
      <c r="B8" s="34">
        <v>209000</v>
      </c>
      <c r="C8" s="34">
        <v>16904.4</v>
      </c>
      <c r="D8" s="31">
        <v>31686.174</v>
      </c>
      <c r="E8" s="32">
        <f aca="true" t="shared" si="0" ref="E8:E43">D8/B8*100</f>
        <v>15.16084880382775</v>
      </c>
      <c r="F8" s="33" t="s">
        <v>91</v>
      </c>
    </row>
    <row r="9" spans="1:6" ht="15.75">
      <c r="A9" s="42" t="s">
        <v>42</v>
      </c>
      <c r="B9" s="35">
        <f>B10+B14+B15</f>
        <v>784830</v>
      </c>
      <c r="C9" s="35">
        <f>C10+C14+C15</f>
        <v>152518.9</v>
      </c>
      <c r="D9" s="35">
        <f>D10+D14+D15</f>
        <v>158147.39800000002</v>
      </c>
      <c r="E9" s="32">
        <f t="shared" si="0"/>
        <v>20.150529159180973</v>
      </c>
      <c r="F9" s="33">
        <f aca="true" t="shared" si="1" ref="F9:F40">D9/C9*100</f>
        <v>103.69036099788289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58230.100000000006</v>
      </c>
      <c r="D10" s="38">
        <f>SUM(D11:D13)</f>
        <v>61690.313</v>
      </c>
      <c r="E10" s="32">
        <f t="shared" si="0"/>
        <v>17.273909500742025</v>
      </c>
      <c r="F10" s="33">
        <f t="shared" si="1"/>
        <v>105.94230990501474</v>
      </c>
    </row>
    <row r="11" spans="1:6" s="9" customFormat="1" ht="31.5">
      <c r="A11" s="36" t="s">
        <v>44</v>
      </c>
      <c r="B11" s="37">
        <v>40630</v>
      </c>
      <c r="C11" s="37">
        <v>7335.3</v>
      </c>
      <c r="D11" s="39">
        <v>8565.653</v>
      </c>
      <c r="E11" s="32">
        <f t="shared" si="0"/>
        <v>21.082089588973666</v>
      </c>
      <c r="F11" s="33">
        <f t="shared" si="1"/>
        <v>116.77304268400748</v>
      </c>
    </row>
    <row r="12" spans="1:6" s="9" customFormat="1" ht="15.75">
      <c r="A12" s="36" t="s">
        <v>23</v>
      </c>
      <c r="B12" s="37">
        <v>313400</v>
      </c>
      <c r="C12" s="37">
        <v>50218.8</v>
      </c>
      <c r="D12" s="39">
        <v>52478.387</v>
      </c>
      <c r="E12" s="32">
        <f t="shared" si="0"/>
        <v>16.744858647096365</v>
      </c>
      <c r="F12" s="33">
        <f t="shared" si="1"/>
        <v>104.49948425689183</v>
      </c>
    </row>
    <row r="13" spans="1:6" s="9" customFormat="1" ht="15.75">
      <c r="A13" s="36" t="s">
        <v>24</v>
      </c>
      <c r="B13" s="37">
        <v>3100</v>
      </c>
      <c r="C13" s="37">
        <v>676</v>
      </c>
      <c r="D13" s="59">
        <v>646.273</v>
      </c>
      <c r="E13" s="32">
        <f t="shared" si="0"/>
        <v>20.847516129032257</v>
      </c>
      <c r="F13" s="33">
        <f t="shared" si="1"/>
        <v>95.60251479289941</v>
      </c>
    </row>
    <row r="14" spans="1:6" s="9" customFormat="1" ht="15.75">
      <c r="A14" s="40" t="s">
        <v>25</v>
      </c>
      <c r="B14" s="37">
        <v>1650</v>
      </c>
      <c r="C14" s="37">
        <v>296.1</v>
      </c>
      <c r="D14" s="39">
        <v>541.614</v>
      </c>
      <c r="E14" s="32">
        <f t="shared" si="0"/>
        <v>32.82509090909091</v>
      </c>
      <c r="F14" s="33" t="s">
        <v>92</v>
      </c>
    </row>
    <row r="15" spans="1:6" s="9" customFormat="1" ht="18" customHeight="1">
      <c r="A15" s="40" t="s">
        <v>65</v>
      </c>
      <c r="B15" s="37">
        <v>426050</v>
      </c>
      <c r="C15" s="37">
        <v>93992.7</v>
      </c>
      <c r="D15" s="39">
        <v>95915.471</v>
      </c>
      <c r="E15" s="32">
        <f t="shared" si="0"/>
        <v>22.51272644055862</v>
      </c>
      <c r="F15" s="33">
        <f t="shared" si="1"/>
        <v>102.04565992890937</v>
      </c>
    </row>
    <row r="16" spans="1:6" ht="15.75">
      <c r="A16" s="41" t="s">
        <v>27</v>
      </c>
      <c r="B16" s="34">
        <v>450</v>
      </c>
      <c r="C16" s="34">
        <v>80.3</v>
      </c>
      <c r="D16" s="29">
        <v>253.65</v>
      </c>
      <c r="E16" s="32">
        <f t="shared" si="0"/>
        <v>56.36666666666667</v>
      </c>
      <c r="F16" s="33" t="s">
        <v>93</v>
      </c>
    </row>
    <row r="17" spans="1:6" ht="15.75">
      <c r="A17" s="41" t="s">
        <v>53</v>
      </c>
      <c r="B17" s="34">
        <v>25140</v>
      </c>
      <c r="C17" s="34">
        <v>3911.3</v>
      </c>
      <c r="D17" s="31">
        <v>4057.741</v>
      </c>
      <c r="E17" s="32">
        <f t="shared" si="0"/>
        <v>16.14057677008751</v>
      </c>
      <c r="F17" s="83">
        <f t="shared" si="1"/>
        <v>103.7440492930739</v>
      </c>
    </row>
    <row r="18" spans="1:6" ht="48.75" customHeight="1">
      <c r="A18" s="41" t="s">
        <v>28</v>
      </c>
      <c r="B18" s="34">
        <v>11000</v>
      </c>
      <c r="C18" s="34">
        <v>1738.1</v>
      </c>
      <c r="D18" s="31">
        <v>1125.349</v>
      </c>
      <c r="E18" s="32">
        <f t="shared" si="0"/>
        <v>10.230445454545455</v>
      </c>
      <c r="F18" s="33">
        <f t="shared" si="1"/>
        <v>64.74592946320695</v>
      </c>
    </row>
    <row r="19" spans="1:6" ht="15" customHeight="1">
      <c r="A19" s="41" t="s">
        <v>29</v>
      </c>
      <c r="B19" s="34">
        <v>540</v>
      </c>
      <c r="C19" s="34">
        <v>79.2</v>
      </c>
      <c r="D19" s="31">
        <v>73.603</v>
      </c>
      <c r="E19" s="32">
        <f t="shared" si="0"/>
        <v>13.630185185185184</v>
      </c>
      <c r="F19" s="33">
        <f t="shared" si="1"/>
        <v>92.93308080808079</v>
      </c>
    </row>
    <row r="20" spans="1:6" ht="15.75">
      <c r="A20" s="42" t="s">
        <v>30</v>
      </c>
      <c r="B20" s="34">
        <v>9647</v>
      </c>
      <c r="C20" s="34">
        <v>1321.63</v>
      </c>
      <c r="D20" s="29">
        <v>2356.3</v>
      </c>
      <c r="E20" s="32">
        <f t="shared" si="0"/>
        <v>24.425209909816527</v>
      </c>
      <c r="F20" s="33" t="s">
        <v>92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515436.062</v>
      </c>
      <c r="E21" s="61">
        <f t="shared" si="0"/>
        <v>16.009816617182274</v>
      </c>
      <c r="F21" s="84">
        <f t="shared" si="1"/>
        <v>106.81279350351767</v>
      </c>
    </row>
    <row r="22" spans="1:6" ht="16.5" customHeight="1">
      <c r="A22" s="42" t="s">
        <v>32</v>
      </c>
      <c r="B22" s="34">
        <f>SUM(B23:B29)</f>
        <v>686078.819</v>
      </c>
      <c r="C22" s="34">
        <f>SUM(C23:C29)</f>
        <v>155291.80799999996</v>
      </c>
      <c r="D22" s="34">
        <f>SUM(D23:D29)</f>
        <v>155123.568</v>
      </c>
      <c r="E22" s="32">
        <f t="shared" si="0"/>
        <v>22.610167185470274</v>
      </c>
      <c r="F22" s="33">
        <f t="shared" si="1"/>
        <v>99.89166202508251</v>
      </c>
    </row>
    <row r="23" spans="1:6" ht="16.5" customHeight="1">
      <c r="A23" s="57" t="s">
        <v>33</v>
      </c>
      <c r="B23" s="98">
        <v>561288.1</v>
      </c>
      <c r="C23" s="98">
        <v>79882.4</v>
      </c>
      <c r="D23" s="95">
        <v>79882.4</v>
      </c>
      <c r="E23" s="96">
        <f t="shared" si="0"/>
        <v>14.23197819444239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64546.8</v>
      </c>
      <c r="D24" s="95">
        <v>64546.8</v>
      </c>
      <c r="E24" s="96">
        <f t="shared" si="0"/>
        <v>66.6665289546418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7625.4</v>
      </c>
      <c r="D27" s="95">
        <v>7625.4</v>
      </c>
      <c r="E27" s="96">
        <f t="shared" si="0"/>
        <v>66.6672495191467</v>
      </c>
      <c r="F27" s="97">
        <f t="shared" si="1"/>
        <v>100</v>
      </c>
    </row>
    <row r="28" spans="1:6" ht="45.75" customHeight="1">
      <c r="A28" s="79" t="s">
        <v>90</v>
      </c>
      <c r="B28" s="101">
        <v>141.3</v>
      </c>
      <c r="C28" s="101">
        <v>141.3</v>
      </c>
      <c r="D28" s="95"/>
      <c r="E28" s="96"/>
      <c r="F28" s="97"/>
    </row>
    <row r="29" spans="1:6" s="7" customFormat="1" ht="16.5" customHeight="1">
      <c r="A29" s="80" t="s">
        <v>60</v>
      </c>
      <c r="B29" s="101">
        <v>9653.96</v>
      </c>
      <c r="C29" s="101">
        <v>1744.86</v>
      </c>
      <c r="D29" s="95">
        <v>1717.92</v>
      </c>
      <c r="E29" s="96">
        <f>D29/B29*100</f>
        <v>17.794977397876107</v>
      </c>
      <c r="F29" s="97">
        <f>D29/C29*100</f>
        <v>98.45603658746262</v>
      </c>
    </row>
    <row r="30" spans="1:6" ht="13.5" customHeight="1">
      <c r="A30" s="77" t="s">
        <v>35</v>
      </c>
      <c r="B30" s="44">
        <f>B21+B22</f>
        <v>3905578.919</v>
      </c>
      <c r="C30" s="45">
        <f>C21+C22</f>
        <v>637852.038</v>
      </c>
      <c r="D30" s="46">
        <f>D21+D22</f>
        <v>670559.63</v>
      </c>
      <c r="E30" s="61">
        <f t="shared" si="0"/>
        <v>17.16927615360267</v>
      </c>
      <c r="F30" s="62">
        <f t="shared" si="1"/>
        <v>105.12777102704814</v>
      </c>
    </row>
    <row r="31" spans="1:6" ht="15.75" customHeight="1">
      <c r="A31" s="77" t="s">
        <v>36</v>
      </c>
      <c r="B31" s="34"/>
      <c r="C31" s="45"/>
      <c r="D31" s="47"/>
      <c r="E31" s="32"/>
      <c r="F31" s="62"/>
    </row>
    <row r="32" spans="1:7" s="12" customFormat="1" ht="15" customHeight="1">
      <c r="A32" s="41" t="s">
        <v>26</v>
      </c>
      <c r="B32" s="34">
        <v>705</v>
      </c>
      <c r="C32" s="34">
        <v>161</v>
      </c>
      <c r="D32" s="47">
        <v>205.303</v>
      </c>
      <c r="E32" s="81">
        <f t="shared" si="0"/>
        <v>29.12099290780142</v>
      </c>
      <c r="F32" s="33">
        <f t="shared" si="1"/>
        <v>127.51739130434783</v>
      </c>
      <c r="G32" s="11"/>
    </row>
    <row r="33" spans="1:7" s="12" customFormat="1" ht="15" customHeight="1">
      <c r="A33" s="41" t="s">
        <v>84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37</v>
      </c>
      <c r="B34" s="34">
        <v>1200</v>
      </c>
      <c r="C34" s="34">
        <v>30</v>
      </c>
      <c r="D34" s="34">
        <v>20.836</v>
      </c>
      <c r="E34" s="81">
        <f t="shared" si="0"/>
        <v>1.736333333333333</v>
      </c>
      <c r="F34" s="33">
        <f t="shared" si="1"/>
        <v>69.45333333333333</v>
      </c>
    </row>
    <row r="35" spans="1:6" s="11" customFormat="1" ht="63" customHeight="1">
      <c r="A35" s="76" t="s">
        <v>72</v>
      </c>
      <c r="B35" s="34">
        <v>220</v>
      </c>
      <c r="C35" s="34">
        <v>0</v>
      </c>
      <c r="D35" s="34">
        <v>52.707</v>
      </c>
      <c r="E35" s="81">
        <f t="shared" si="0"/>
        <v>23.957727272727272</v>
      </c>
      <c r="F35" s="33">
        <v>0</v>
      </c>
    </row>
    <row r="36" spans="1:6" s="11" customFormat="1" ht="34.5" customHeight="1">
      <c r="A36" s="41" t="s">
        <v>38</v>
      </c>
      <c r="B36" s="34">
        <v>4240</v>
      </c>
      <c r="C36" s="34">
        <v>1360</v>
      </c>
      <c r="D36" s="34">
        <v>1439.3</v>
      </c>
      <c r="E36" s="81">
        <f t="shared" si="0"/>
        <v>33.94575471698113</v>
      </c>
      <c r="F36" s="33">
        <f t="shared" si="1"/>
        <v>105.83088235294117</v>
      </c>
    </row>
    <row r="37" spans="1:6" s="11" customFormat="1" ht="34.5" customHeight="1">
      <c r="A37" s="41" t="s">
        <v>78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79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3.5" customHeight="1">
      <c r="A39" s="58" t="s">
        <v>74</v>
      </c>
      <c r="B39" s="44">
        <f>SUM(B32:B38)</f>
        <v>11465</v>
      </c>
      <c r="C39" s="44">
        <f>SUM(C32:C38)</f>
        <v>1551</v>
      </c>
      <c r="D39" s="44">
        <f>SUM(D32:D38)</f>
        <v>1718.4409999999998</v>
      </c>
      <c r="E39" s="82">
        <f t="shared" si="0"/>
        <v>14.98858264282599</v>
      </c>
      <c r="F39" s="62">
        <f t="shared" si="1"/>
        <v>110.7956802063185</v>
      </c>
    </row>
    <row r="40" spans="1:6" s="88" customFormat="1" ht="15.75" customHeight="1">
      <c r="A40" s="58" t="s">
        <v>39</v>
      </c>
      <c r="B40" s="44">
        <f>B39</f>
        <v>11465</v>
      </c>
      <c r="C40" s="44">
        <f>C39</f>
        <v>1551</v>
      </c>
      <c r="D40" s="44">
        <f>D39</f>
        <v>1718.4409999999998</v>
      </c>
      <c r="E40" s="82">
        <f t="shared" si="0"/>
        <v>14.98858264282599</v>
      </c>
      <c r="F40" s="62">
        <f t="shared" si="1"/>
        <v>110.7956802063185</v>
      </c>
    </row>
    <row r="41" spans="1:6" s="91" customFormat="1" ht="15.75">
      <c r="A41" s="58" t="s">
        <v>40</v>
      </c>
      <c r="B41" s="44">
        <f>B30+B40</f>
        <v>3917043.919</v>
      </c>
      <c r="C41" s="44">
        <f>C30+C40</f>
        <v>639403.038</v>
      </c>
      <c r="D41" s="44">
        <f>D30+D40</f>
        <v>672278.071</v>
      </c>
      <c r="E41" s="61">
        <f t="shared" si="0"/>
        <v>17.16289336810982</v>
      </c>
      <c r="F41" s="62">
        <f>D41/C41*100</f>
        <v>105.14151967479393</v>
      </c>
    </row>
    <row r="42" spans="1:6" s="60" customFormat="1" ht="33.75" customHeight="1">
      <c r="A42" s="104" t="s">
        <v>45</v>
      </c>
      <c r="B42" s="105">
        <v>3730</v>
      </c>
      <c r="C42" s="105">
        <v>0</v>
      </c>
      <c r="D42" s="106">
        <v>908.571</v>
      </c>
      <c r="E42" s="93">
        <f t="shared" si="0"/>
        <v>24.358471849865953</v>
      </c>
      <c r="F42" s="94">
        <v>0</v>
      </c>
    </row>
    <row r="43" spans="1:6" ht="15" customHeight="1">
      <c r="A43" s="90" t="s">
        <v>41</v>
      </c>
      <c r="B43" s="44">
        <f>B41+B42</f>
        <v>3920773.919</v>
      </c>
      <c r="C43" s="44">
        <f>C41+C42</f>
        <v>639403.038</v>
      </c>
      <c r="D43" s="44">
        <f>D41+D42</f>
        <v>673186.642</v>
      </c>
      <c r="E43" s="93">
        <f>D43/B43*100</f>
        <v>17.16973882982004</v>
      </c>
      <c r="F43" s="94">
        <f>D43/C43*100</f>
        <v>105.28361643474082</v>
      </c>
    </row>
    <row r="45" spans="1:2" ht="12.75">
      <c r="A45" s="13"/>
      <c r="B45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110" zoomScaleNormal="110" zoomScalePageLayoutView="0" workbookViewId="0" topLeftCell="A33">
      <selection activeCell="B42" sqref="B42:F42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0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7" t="s">
        <v>88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9" t="s">
        <v>8</v>
      </c>
      <c r="B3" s="51" t="s">
        <v>77</v>
      </c>
      <c r="C3" s="52" t="s">
        <v>83</v>
      </c>
      <c r="D3" s="89" t="s">
        <v>89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305833.4</v>
      </c>
      <c r="D6" s="31">
        <v>317538.884</v>
      </c>
      <c r="E6" s="32">
        <f>D6/B6*100</f>
        <v>14.579760325235311</v>
      </c>
      <c r="F6" s="33">
        <f>D6/C6*100</f>
        <v>103.82740537822227</v>
      </c>
    </row>
    <row r="7" spans="1:6" ht="15.75">
      <c r="A7" s="63" t="s">
        <v>1</v>
      </c>
      <c r="B7" s="34">
        <v>950</v>
      </c>
      <c r="C7" s="30">
        <v>173</v>
      </c>
      <c r="D7" s="31">
        <v>196.963</v>
      </c>
      <c r="E7" s="32">
        <f>D7/B7*100</f>
        <v>20.73294736842105</v>
      </c>
      <c r="F7" s="33">
        <v>0</v>
      </c>
    </row>
    <row r="8" spans="1:6" ht="15.75">
      <c r="A8" s="64" t="s">
        <v>58</v>
      </c>
      <c r="B8" s="34">
        <v>209000</v>
      </c>
      <c r="C8" s="34">
        <v>16904.4</v>
      </c>
      <c r="D8" s="31">
        <v>31686.174</v>
      </c>
      <c r="E8" s="32">
        <f aca="true" t="shared" si="0" ref="E8:E43">D8/B8*100</f>
        <v>15.16084880382775</v>
      </c>
      <c r="F8" s="33" t="s">
        <v>95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152518.9</v>
      </c>
      <c r="D9" s="35">
        <f>D10+D14+D15</f>
        <v>158147.39800000002</v>
      </c>
      <c r="E9" s="32">
        <f t="shared" si="0"/>
        <v>20.150529159180973</v>
      </c>
      <c r="F9" s="33">
        <f aca="true" t="shared" si="1" ref="F9:F40">D9/C9*100</f>
        <v>103.69036099788289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58230.100000000006</v>
      </c>
      <c r="D10" s="38">
        <f>SUM(D11:D13)</f>
        <v>61690.313</v>
      </c>
      <c r="E10" s="32">
        <f t="shared" si="0"/>
        <v>17.273909500742025</v>
      </c>
      <c r="F10" s="33">
        <f t="shared" si="1"/>
        <v>105.94230990501474</v>
      </c>
    </row>
    <row r="11" spans="1:6" s="10" customFormat="1" ht="31.5">
      <c r="A11" s="66" t="s">
        <v>17</v>
      </c>
      <c r="B11" s="37">
        <v>40630</v>
      </c>
      <c r="C11" s="37">
        <v>7335.3</v>
      </c>
      <c r="D11" s="39">
        <v>8565.653</v>
      </c>
      <c r="E11" s="32">
        <f t="shared" si="0"/>
        <v>21.082089588973666</v>
      </c>
      <c r="F11" s="33">
        <f t="shared" si="1"/>
        <v>116.77304268400748</v>
      </c>
    </row>
    <row r="12" spans="1:6" s="10" customFormat="1" ht="15.75">
      <c r="A12" s="67" t="s">
        <v>55</v>
      </c>
      <c r="B12" s="37">
        <v>313400</v>
      </c>
      <c r="C12" s="37">
        <v>50218.8</v>
      </c>
      <c r="D12" s="39">
        <v>52478.387</v>
      </c>
      <c r="E12" s="32">
        <f t="shared" si="0"/>
        <v>16.744858647096365</v>
      </c>
      <c r="F12" s="33">
        <f t="shared" si="1"/>
        <v>104.49948425689183</v>
      </c>
    </row>
    <row r="13" spans="1:6" s="10" customFormat="1" ht="15.75">
      <c r="A13" s="65" t="s">
        <v>14</v>
      </c>
      <c r="B13" s="37">
        <v>3100</v>
      </c>
      <c r="C13" s="37">
        <v>676</v>
      </c>
      <c r="D13" s="59">
        <v>646.273</v>
      </c>
      <c r="E13" s="32">
        <f t="shared" si="0"/>
        <v>20.847516129032257</v>
      </c>
      <c r="F13" s="33">
        <f t="shared" si="1"/>
        <v>95.60251479289941</v>
      </c>
    </row>
    <row r="14" spans="1:6" s="10" customFormat="1" ht="15.75">
      <c r="A14" s="68" t="s">
        <v>2</v>
      </c>
      <c r="B14" s="37">
        <v>1650</v>
      </c>
      <c r="C14" s="37">
        <v>296.1</v>
      </c>
      <c r="D14" s="39">
        <v>541.614</v>
      </c>
      <c r="E14" s="32">
        <f>D14/B14*100</f>
        <v>32.82509090909091</v>
      </c>
      <c r="F14" s="33" t="s">
        <v>96</v>
      </c>
    </row>
    <row r="15" spans="1:6" s="10" customFormat="1" ht="15.75">
      <c r="A15" s="68" t="s">
        <v>66</v>
      </c>
      <c r="B15" s="37">
        <v>426050</v>
      </c>
      <c r="C15" s="37">
        <v>93992.7</v>
      </c>
      <c r="D15" s="39">
        <v>95915.471</v>
      </c>
      <c r="E15" s="32">
        <f t="shared" si="0"/>
        <v>22.51272644055862</v>
      </c>
      <c r="F15" s="33">
        <f t="shared" si="1"/>
        <v>102.04565992890937</v>
      </c>
    </row>
    <row r="16" spans="1:6" ht="18" customHeight="1">
      <c r="A16" s="64" t="s">
        <v>9</v>
      </c>
      <c r="B16" s="34">
        <v>450</v>
      </c>
      <c r="C16" s="34">
        <v>80.3</v>
      </c>
      <c r="D16" s="29">
        <v>253.65</v>
      </c>
      <c r="E16" s="32">
        <f>D16/B16*100</f>
        <v>56.36666666666667</v>
      </c>
      <c r="F16" s="33" t="s">
        <v>97</v>
      </c>
    </row>
    <row r="17" spans="1:6" ht="18.75" customHeight="1">
      <c r="A17" s="69" t="s">
        <v>54</v>
      </c>
      <c r="B17" s="34">
        <v>25140</v>
      </c>
      <c r="C17" s="34">
        <v>3911.3</v>
      </c>
      <c r="D17" s="31">
        <v>4057.741</v>
      </c>
      <c r="E17" s="32">
        <f t="shared" si="0"/>
        <v>16.14057677008751</v>
      </c>
      <c r="F17" s="83">
        <f t="shared" si="1"/>
        <v>103.7440492930739</v>
      </c>
    </row>
    <row r="18" spans="1:6" ht="48" customHeight="1">
      <c r="A18" s="69" t="s">
        <v>18</v>
      </c>
      <c r="B18" s="34">
        <v>11000</v>
      </c>
      <c r="C18" s="34">
        <v>1738.1</v>
      </c>
      <c r="D18" s="31">
        <v>1125.349</v>
      </c>
      <c r="E18" s="32">
        <f t="shared" si="0"/>
        <v>10.230445454545455</v>
      </c>
      <c r="F18" s="33">
        <f t="shared" si="1"/>
        <v>64.74592946320695</v>
      </c>
    </row>
    <row r="19" spans="1:6" ht="15" customHeight="1">
      <c r="A19" s="69" t="s">
        <v>3</v>
      </c>
      <c r="B19" s="34">
        <v>540</v>
      </c>
      <c r="C19" s="34">
        <v>79.2</v>
      </c>
      <c r="D19" s="31">
        <v>73.603</v>
      </c>
      <c r="E19" s="32">
        <f t="shared" si="0"/>
        <v>13.630185185185184</v>
      </c>
      <c r="F19" s="33">
        <f t="shared" si="1"/>
        <v>92.93308080808079</v>
      </c>
    </row>
    <row r="20" spans="1:6" ht="15.75">
      <c r="A20" s="70" t="s">
        <v>15</v>
      </c>
      <c r="B20" s="34">
        <v>9647</v>
      </c>
      <c r="C20" s="34">
        <v>1321.63</v>
      </c>
      <c r="D20" s="29">
        <v>2356.3</v>
      </c>
      <c r="E20" s="32">
        <f>D20/B20*100</f>
        <v>24.425209909816527</v>
      </c>
      <c r="F20" s="33" t="s">
        <v>96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515436.062</v>
      </c>
      <c r="E21" s="61">
        <f t="shared" si="0"/>
        <v>16.009816617182274</v>
      </c>
      <c r="F21" s="84">
        <f t="shared" si="1"/>
        <v>106.81279350351767</v>
      </c>
    </row>
    <row r="22" spans="1:6" s="2" customFormat="1" ht="15.75">
      <c r="A22" s="70" t="s">
        <v>47</v>
      </c>
      <c r="B22" s="34">
        <f>SUM(B23:B29)</f>
        <v>686078.819</v>
      </c>
      <c r="C22" s="34">
        <f>SUM(C23:C29)</f>
        <v>155291.80799999996</v>
      </c>
      <c r="D22" s="34">
        <f>SUM(D23:D29)</f>
        <v>155123.568</v>
      </c>
      <c r="E22" s="32">
        <f t="shared" si="0"/>
        <v>22.610167185470274</v>
      </c>
      <c r="F22" s="33">
        <f t="shared" si="1"/>
        <v>99.89166202508251</v>
      </c>
    </row>
    <row r="23" spans="1:6" s="2" customFormat="1" ht="33" customHeight="1">
      <c r="A23" s="72" t="s">
        <v>4</v>
      </c>
      <c r="B23" s="98">
        <v>561288.1</v>
      </c>
      <c r="C23" s="98">
        <v>79882.4</v>
      </c>
      <c r="D23" s="95">
        <v>79882.4</v>
      </c>
      <c r="E23" s="96">
        <f t="shared" si="0"/>
        <v>14.23197819444239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64546.8</v>
      </c>
      <c r="D24" s="95">
        <v>64546.8</v>
      </c>
      <c r="E24" s="96">
        <f t="shared" si="0"/>
        <v>66.6665289546418</v>
      </c>
      <c r="F24" s="97">
        <f t="shared" si="1"/>
        <v>100</v>
      </c>
      <c r="G24" s="16"/>
    </row>
    <row r="25" spans="1:6" s="2" customFormat="1" ht="47.25">
      <c r="A25" s="73" t="s">
        <v>70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7625.4</v>
      </c>
      <c r="D27" s="95">
        <v>7625.4</v>
      </c>
      <c r="E27" s="96">
        <f t="shared" si="0"/>
        <v>66.6672495191467</v>
      </c>
      <c r="F27" s="97">
        <f t="shared" si="1"/>
        <v>100</v>
      </c>
      <c r="G27" s="85"/>
    </row>
    <row r="28" spans="1:7" s="2" customFormat="1" ht="46.5" customHeight="1">
      <c r="A28" s="73" t="s">
        <v>94</v>
      </c>
      <c r="B28" s="101">
        <v>141.3</v>
      </c>
      <c r="C28" s="101">
        <v>141.3</v>
      </c>
      <c r="D28" s="95"/>
      <c r="E28" s="96"/>
      <c r="F28" s="97"/>
      <c r="G28" s="85"/>
    </row>
    <row r="29" spans="1:6" ht="15.75">
      <c r="A29" s="74" t="s">
        <v>64</v>
      </c>
      <c r="B29" s="101">
        <v>9653.96</v>
      </c>
      <c r="C29" s="101">
        <v>1744.86</v>
      </c>
      <c r="D29" s="95">
        <v>1717.92</v>
      </c>
      <c r="E29" s="96">
        <f>D29/B29*100</f>
        <v>17.794977397876107</v>
      </c>
      <c r="F29" s="97">
        <f>D29/C29*100</f>
        <v>98.45603658746262</v>
      </c>
    </row>
    <row r="30" spans="1:6" s="8" customFormat="1" ht="21.75" customHeight="1">
      <c r="A30" s="75" t="s">
        <v>11</v>
      </c>
      <c r="B30" s="44">
        <f>B21+B22</f>
        <v>3905578.919</v>
      </c>
      <c r="C30" s="45">
        <f>C21+C22</f>
        <v>637852.038</v>
      </c>
      <c r="D30" s="46">
        <f>D21+D22</f>
        <v>670559.63</v>
      </c>
      <c r="E30" s="61">
        <f t="shared" si="0"/>
        <v>17.16927615360267</v>
      </c>
      <c r="F30" s="62">
        <f t="shared" si="1"/>
        <v>105.12777102704814</v>
      </c>
    </row>
    <row r="31" spans="1:6" s="15" customFormat="1" ht="23.25" customHeight="1">
      <c r="A31" s="75" t="s">
        <v>12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59</v>
      </c>
      <c r="B32" s="34">
        <v>705</v>
      </c>
      <c r="C32" s="34">
        <v>161</v>
      </c>
      <c r="D32" s="47">
        <v>205.303</v>
      </c>
      <c r="E32" s="81">
        <f t="shared" si="0"/>
        <v>29.12099290780142</v>
      </c>
      <c r="F32" s="33">
        <f t="shared" si="1"/>
        <v>127.51739130434783</v>
      </c>
    </row>
    <row r="33" spans="1:6" s="18" customFormat="1" ht="15.75" customHeight="1">
      <c r="A33" s="69" t="s">
        <v>85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16</v>
      </c>
      <c r="B34" s="34">
        <v>1200</v>
      </c>
      <c r="C34" s="34">
        <v>30</v>
      </c>
      <c r="D34" s="34">
        <v>20.836</v>
      </c>
      <c r="E34" s="81">
        <f t="shared" si="0"/>
        <v>1.736333333333333</v>
      </c>
      <c r="F34" s="33">
        <f t="shared" si="1"/>
        <v>69.45333333333333</v>
      </c>
    </row>
    <row r="35" spans="1:6" ht="49.5" customHeight="1">
      <c r="A35" s="69" t="s">
        <v>73</v>
      </c>
      <c r="B35" s="34">
        <v>220</v>
      </c>
      <c r="C35" s="34">
        <v>0</v>
      </c>
      <c r="D35" s="34">
        <v>52.707</v>
      </c>
      <c r="E35" s="81">
        <f t="shared" si="0"/>
        <v>23.957727272727272</v>
      </c>
      <c r="F35" s="33">
        <v>0</v>
      </c>
    </row>
    <row r="36" spans="1:6" ht="34.5" customHeight="1">
      <c r="A36" s="69" t="s">
        <v>5</v>
      </c>
      <c r="B36" s="34">
        <v>4240</v>
      </c>
      <c r="C36" s="34">
        <v>1360</v>
      </c>
      <c r="D36" s="34">
        <v>1439.3</v>
      </c>
      <c r="E36" s="81">
        <f>D36/B36*100</f>
        <v>33.94575471698113</v>
      </c>
      <c r="F36" s="33">
        <f>D36/C36*100</f>
        <v>105.83088235294117</v>
      </c>
    </row>
    <row r="37" spans="1:6" ht="48.75" customHeight="1">
      <c r="A37" s="76" t="s">
        <v>80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81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75</v>
      </c>
      <c r="B39" s="44">
        <f>SUM(B32:B38)</f>
        <v>11465</v>
      </c>
      <c r="C39" s="44">
        <f>SUM(C32:C36)</f>
        <v>1551</v>
      </c>
      <c r="D39" s="44">
        <f>SUM(D32:D36)</f>
        <v>1718.4409999999998</v>
      </c>
      <c r="E39" s="82">
        <f t="shared" si="0"/>
        <v>14.98858264282599</v>
      </c>
      <c r="F39" s="62">
        <f t="shared" si="1"/>
        <v>110.7956802063185</v>
      </c>
    </row>
    <row r="40" spans="1:6" s="87" customFormat="1" ht="17.25" customHeight="1">
      <c r="A40" s="58" t="s">
        <v>6</v>
      </c>
      <c r="B40" s="44">
        <f>B39</f>
        <v>11465</v>
      </c>
      <c r="C40" s="44">
        <f>C39</f>
        <v>1551</v>
      </c>
      <c r="D40" s="44">
        <f>D39</f>
        <v>1718.4409999999998</v>
      </c>
      <c r="E40" s="82">
        <f t="shared" si="0"/>
        <v>14.98858264282599</v>
      </c>
      <c r="F40" s="62">
        <f t="shared" si="1"/>
        <v>110.7956802063185</v>
      </c>
    </row>
    <row r="41" spans="1:6" s="92" customFormat="1" ht="17.25" customHeight="1">
      <c r="A41" s="58" t="s">
        <v>71</v>
      </c>
      <c r="B41" s="44">
        <f>B30+B40</f>
        <v>3917043.919</v>
      </c>
      <c r="C41" s="44">
        <f>C30+C40</f>
        <v>639403.038</v>
      </c>
      <c r="D41" s="44">
        <f>D30+D40</f>
        <v>672278.071</v>
      </c>
      <c r="E41" s="61">
        <f t="shared" si="0"/>
        <v>17.16289336810982</v>
      </c>
      <c r="F41" s="62">
        <f>D41/C41*100</f>
        <v>105.14151967479393</v>
      </c>
    </row>
    <row r="42" spans="1:6" s="103" customFormat="1" ht="37.5" customHeight="1">
      <c r="A42" s="102" t="s">
        <v>56</v>
      </c>
      <c r="B42" s="105">
        <v>3730</v>
      </c>
      <c r="C42" s="105">
        <v>0</v>
      </c>
      <c r="D42" s="106">
        <v>908.571</v>
      </c>
      <c r="E42" s="93">
        <f t="shared" si="0"/>
        <v>24.358471849865953</v>
      </c>
      <c r="F42" s="94">
        <v>0</v>
      </c>
    </row>
    <row r="43" spans="1:6" ht="27" customHeight="1">
      <c r="A43" s="86" t="s">
        <v>13</v>
      </c>
      <c r="B43" s="44">
        <f>B41+B42</f>
        <v>3920773.919</v>
      </c>
      <c r="C43" s="44">
        <f>C41+C42</f>
        <v>639403.038</v>
      </c>
      <c r="D43" s="44">
        <f>D41+D42</f>
        <v>673186.642</v>
      </c>
      <c r="E43" s="93">
        <f t="shared" si="0"/>
        <v>17.16973882982004</v>
      </c>
      <c r="F43" s="94">
        <f>D43/C43*100</f>
        <v>105.28361643474082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2020-03-02T12:04:14Z</cp:lastPrinted>
  <dcterms:created xsi:type="dcterms:W3CDTF">2004-07-02T06:40:36Z</dcterms:created>
  <dcterms:modified xsi:type="dcterms:W3CDTF">2020-03-03T11:15:34Z</dcterms:modified>
  <cp:category/>
  <cp:version/>
  <cp:contentType/>
  <cp:contentStatus/>
</cp:coreProperties>
</file>