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'Укр'!$A$2:$F$49</definedName>
  </definedNames>
  <calcPr fullCalcOnLoad="1"/>
</workbook>
</file>

<file path=xl/sharedStrings.xml><?xml version="1.0" encoding="utf-8"?>
<sst xmlns="http://schemas.openxmlformats.org/spreadsheetml/2006/main" count="108" uniqueCount="105">
  <si>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</si>
  <si>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</si>
  <si>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</si>
  <si>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</si>
  <si>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</si>
  <si>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</si>
  <si>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</si>
  <si>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</si>
  <si>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</si>
  <si>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</si>
  <si>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</si>
  <si>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</si>
  <si>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</si>
  <si>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</si>
  <si>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</si>
  <si>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</si>
  <si>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</si>
  <si>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</si>
  <si>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</si>
  <si>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</si>
  <si>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</si>
  <si>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</si>
  <si>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</si>
  <si>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</si>
  <si>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</si>
  <si>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</si>
  <si>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</si>
  <si>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</si>
  <si>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</si>
  <si>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</si>
  <si>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</si>
  <si>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</si>
  <si>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</si>
  <si>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</si>
  <si>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</si>
  <si>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</si>
  <si>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</si>
  <si>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</si>
  <si>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</si>
  <si>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</si>
  <si>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</si>
  <si>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</si>
  <si>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</si>
  <si>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</si>
  <si>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</si>
  <si>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</si>
  <si>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</si>
  <si>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</si>
  <si>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</si>
  <si>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</si>
  <si>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</si>
  <si>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</si>
  <si>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</si>
  <si>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</si>
  <si>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</si>
  <si>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</si>
  <si>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</si>
  <si>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</si>
  <si>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</si>
  <si>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</si>
  <si>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</si>
  <si>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</si>
  <si>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</si>
  <si>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</si>
  <si>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</si>
  <si>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</si>
  <si>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</si>
  <si>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</si>
  <si>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</si>
  <si>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</si>
  <si>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</si>
  <si>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</si>
  <si>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</si>
  <si>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</si>
  <si>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</si>
  <si>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</si>
  <si>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</si>
  <si>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</si>
  <si>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</si>
  <si>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</si>
  <si>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</si>
  <si>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</si>
  <si>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</si>
  <si>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</si>
  <si>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</si>
  <si>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</si>
  <si>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</si>
  <si>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</si>
  <si>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</si>
  <si>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</si>
  <si>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</si>
  <si>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</si>
  <si>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</si>
  <si>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План на           січень - лютий з урахуванням змін, 
тис. грн.</t>
  </si>
  <si>
    <t>План на               январь - февраль с учетом изменений,       тыс. грн.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</si>
  <si>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</si>
  <si>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</si>
  <si>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</si>
  <si>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</si>
  <si>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Надійшло           з 01 січня            по 28 лютого,            тис. грн.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</si>
  <si>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</si>
  <si>
    <t xml:space="preserve">Поступило          с 01 января           по 28 февраля,
тыс. грн. </t>
  </si>
  <si>
    <t>4,5р.б.</t>
  </si>
  <si>
    <t>2,9р.б.</t>
  </si>
  <si>
    <t>1,6р.б.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</si>
</sst>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37">
      <selection activeCell="B48" sqref="B48:D48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2" t="s">
        <v>98</v>
      </c>
      <c r="B2" s="112"/>
      <c r="C2" s="112"/>
      <c r="D2" s="112"/>
      <c r="E2" s="112"/>
      <c r="F2" s="112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93</v>
      </c>
      <c r="D4" s="69" t="s">
        <v>99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269610</v>
      </c>
      <c r="D7" s="45">
        <v>268480.03</v>
      </c>
      <c r="E7" s="46">
        <f>D7/B7*100</f>
        <v>13.611265287829966</v>
      </c>
      <c r="F7" s="47">
        <f>D7/C7*100</f>
        <v>99.58088720744782</v>
      </c>
    </row>
    <row r="8" spans="1:6" ht="15.75">
      <c r="A8" s="56" t="s">
        <v>48</v>
      </c>
      <c r="B8" s="48">
        <v>1273.8</v>
      </c>
      <c r="C8" s="44">
        <v>285</v>
      </c>
      <c r="D8" s="45">
        <v>174.628</v>
      </c>
      <c r="E8" s="46">
        <f>D8/B8*100</f>
        <v>13.709216517506672</v>
      </c>
      <c r="F8" s="47">
        <f>D8/C8*100</f>
        <v>61.27298245614035</v>
      </c>
    </row>
    <row r="9" spans="1:6" ht="15.75">
      <c r="A9" s="55" t="s">
        <v>57</v>
      </c>
      <c r="B9" s="48">
        <v>164460</v>
      </c>
      <c r="C9" s="48">
        <v>22800</v>
      </c>
      <c r="D9" s="45">
        <v>17725.634</v>
      </c>
      <c r="E9" s="46">
        <f aca="true" t="shared" si="0" ref="E9:E49">D9/B9*100</f>
        <v>10.77808220843974</v>
      </c>
      <c r="F9" s="47">
        <f aca="true" t="shared" si="1" ref="F9:F41">D9/C9*100</f>
        <v>77.74400877192981</v>
      </c>
    </row>
    <row r="10" spans="1:6" ht="15.75">
      <c r="A10" s="56" t="s">
        <v>42</v>
      </c>
      <c r="B10" s="49">
        <f>B11+B15+B16</f>
        <v>645720</v>
      </c>
      <c r="C10" s="49">
        <f>C11+C15+C16</f>
        <v>120306</v>
      </c>
      <c r="D10" s="49">
        <f>D11+D15+D16</f>
        <v>139578.734</v>
      </c>
      <c r="E10" s="46">
        <f t="shared" si="0"/>
        <v>21.61598432757232</v>
      </c>
      <c r="F10" s="47">
        <f t="shared" si="1"/>
        <v>116.01976127541435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49495</v>
      </c>
      <c r="D11" s="52">
        <f>SUM(D12:D14)</f>
        <v>53319.856</v>
      </c>
      <c r="E11" s="46">
        <f t="shared" si="0"/>
        <v>16.41419037064401</v>
      </c>
      <c r="F11" s="47">
        <f t="shared" si="1"/>
        <v>107.72776240024244</v>
      </c>
    </row>
    <row r="12" spans="1:6" s="12" customFormat="1" ht="31.5">
      <c r="A12" s="50" t="s">
        <v>44</v>
      </c>
      <c r="B12" s="51">
        <v>35440</v>
      </c>
      <c r="C12" s="51">
        <v>7000</v>
      </c>
      <c r="D12" s="53">
        <v>7588.582</v>
      </c>
      <c r="E12" s="46">
        <f t="shared" si="0"/>
        <v>21.41247742663657</v>
      </c>
      <c r="F12" s="47">
        <f t="shared" si="1"/>
        <v>108.4083142857143</v>
      </c>
    </row>
    <row r="13" spans="1:6" s="12" customFormat="1" ht="15.75">
      <c r="A13" s="50" t="s">
        <v>23</v>
      </c>
      <c r="B13" s="51">
        <v>284900</v>
      </c>
      <c r="C13" s="51">
        <v>42010</v>
      </c>
      <c r="D13" s="53">
        <v>45092.278</v>
      </c>
      <c r="E13" s="46">
        <f t="shared" si="0"/>
        <v>15.827405405405404</v>
      </c>
      <c r="F13" s="47">
        <f t="shared" si="1"/>
        <v>107.33701023565818</v>
      </c>
    </row>
    <row r="14" spans="1:6" s="12" customFormat="1" ht="15.75">
      <c r="A14" s="50" t="s">
        <v>24</v>
      </c>
      <c r="B14" s="51">
        <v>4500</v>
      </c>
      <c r="C14" s="51">
        <v>485</v>
      </c>
      <c r="D14" s="75">
        <v>638.996</v>
      </c>
      <c r="E14" s="46">
        <f t="shared" si="0"/>
        <v>14.19991111111111</v>
      </c>
      <c r="F14" s="47">
        <f t="shared" si="1"/>
        <v>131.7517525773196</v>
      </c>
    </row>
    <row r="15" spans="1:6" s="12" customFormat="1" ht="15.75">
      <c r="A15" s="54" t="s">
        <v>25</v>
      </c>
      <c r="B15" s="51">
        <v>550</v>
      </c>
      <c r="C15" s="51">
        <v>61</v>
      </c>
      <c r="D15" s="53">
        <v>97.115</v>
      </c>
      <c r="E15" s="46">
        <f t="shared" si="0"/>
        <v>17.657272727272726</v>
      </c>
      <c r="F15" s="47" t="s">
        <v>104</v>
      </c>
    </row>
    <row r="16" spans="1:6" s="12" customFormat="1" ht="13.5" customHeight="1">
      <c r="A16" s="54" t="s">
        <v>71</v>
      </c>
      <c r="B16" s="51">
        <v>320330</v>
      </c>
      <c r="C16" s="51">
        <v>70750</v>
      </c>
      <c r="D16" s="53">
        <v>86161.763</v>
      </c>
      <c r="E16" s="46">
        <f t="shared" si="0"/>
        <v>26.897812568288952</v>
      </c>
      <c r="F16" s="47">
        <f t="shared" si="1"/>
        <v>121.78341060070672</v>
      </c>
    </row>
    <row r="17" spans="1:6" ht="15.75">
      <c r="A17" s="55" t="s">
        <v>27</v>
      </c>
      <c r="B17" s="48">
        <v>500</v>
      </c>
      <c r="C17" s="48">
        <v>80</v>
      </c>
      <c r="D17" s="43">
        <v>356.51</v>
      </c>
      <c r="E17" s="46">
        <f t="shared" si="0"/>
        <v>71.30199999999999</v>
      </c>
      <c r="F17" s="111" t="s">
        <v>102</v>
      </c>
    </row>
    <row r="18" spans="1:6" ht="31.5">
      <c r="A18" s="55" t="s">
        <v>53</v>
      </c>
      <c r="B18" s="48">
        <v>33900</v>
      </c>
      <c r="C18" s="48">
        <v>6000</v>
      </c>
      <c r="D18" s="45">
        <v>3860.871</v>
      </c>
      <c r="E18" s="46">
        <f t="shared" si="0"/>
        <v>11.389000000000001</v>
      </c>
      <c r="F18" s="47">
        <f t="shared" si="1"/>
        <v>64.34785000000001</v>
      </c>
    </row>
    <row r="19" spans="1:6" ht="63">
      <c r="A19" s="55" t="s">
        <v>28</v>
      </c>
      <c r="B19" s="48">
        <v>10500</v>
      </c>
      <c r="C19" s="48">
        <v>1690</v>
      </c>
      <c r="D19" s="45">
        <v>1927.634</v>
      </c>
      <c r="E19" s="46">
        <f t="shared" si="0"/>
        <v>18.358419047619048</v>
      </c>
      <c r="F19" s="47">
        <f t="shared" si="1"/>
        <v>114.06118343195266</v>
      </c>
    </row>
    <row r="20" spans="1:6" ht="15.75">
      <c r="A20" s="55" t="s">
        <v>29</v>
      </c>
      <c r="B20" s="48">
        <v>565</v>
      </c>
      <c r="C20" s="48">
        <v>76.1</v>
      </c>
      <c r="D20" s="45">
        <v>67.877</v>
      </c>
      <c r="E20" s="46">
        <f t="shared" si="0"/>
        <v>12.01362831858407</v>
      </c>
      <c r="F20" s="47">
        <f t="shared" si="1"/>
        <v>89.19448094612352</v>
      </c>
    </row>
    <row r="21" spans="1:6" ht="15.75">
      <c r="A21" s="56" t="s">
        <v>30</v>
      </c>
      <c r="B21" s="48">
        <v>6220</v>
      </c>
      <c r="C21" s="48">
        <v>960</v>
      </c>
      <c r="D21" s="43">
        <v>2746.232</v>
      </c>
      <c r="E21" s="46">
        <f t="shared" si="0"/>
        <v>44.151639871382635</v>
      </c>
      <c r="F21" s="111" t="s">
        <v>103</v>
      </c>
    </row>
    <row r="22" spans="1:6" s="10" customFormat="1" ht="15.75">
      <c r="A22" s="57" t="s">
        <v>31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434918.1500000001</v>
      </c>
      <c r="E22" s="77">
        <f t="shared" si="0"/>
        <v>15.337658802856295</v>
      </c>
      <c r="F22" s="78">
        <f t="shared" si="1"/>
        <v>103.10830472033308</v>
      </c>
    </row>
    <row r="23" spans="1:6" ht="21" customHeight="1">
      <c r="A23" s="56" t="s">
        <v>32</v>
      </c>
      <c r="B23" s="48">
        <f>SUM(B25:B37)</f>
        <v>1812416.7140000002</v>
      </c>
      <c r="C23" s="44">
        <f>SUM(C25:C37)</f>
        <v>330200.99</v>
      </c>
      <c r="D23" s="44">
        <f>SUM(D25:D37)</f>
        <v>319318.701</v>
      </c>
      <c r="E23" s="46">
        <f t="shared" si="0"/>
        <v>17.618393084406303</v>
      </c>
      <c r="F23" s="47">
        <f t="shared" si="1"/>
        <v>96.70434392095554</v>
      </c>
    </row>
    <row r="24" spans="1:6" ht="31.5" customHeight="1">
      <c r="A24" s="73" t="s">
        <v>85</v>
      </c>
      <c r="B24" s="48">
        <v>867915.4</v>
      </c>
      <c r="C24" s="44">
        <v>151023.2</v>
      </c>
      <c r="D24" s="44">
        <v>151023.2</v>
      </c>
      <c r="E24" s="46">
        <f t="shared" si="0"/>
        <v>17.400682140217818</v>
      </c>
      <c r="F24" s="47">
        <f t="shared" si="1"/>
        <v>100</v>
      </c>
    </row>
    <row r="25" spans="1:6" ht="35.25" customHeight="1">
      <c r="A25" s="73" t="s">
        <v>33</v>
      </c>
      <c r="B25" s="96">
        <v>494149.2</v>
      </c>
      <c r="C25" s="96">
        <v>76099</v>
      </c>
      <c r="D25" s="60">
        <v>76099</v>
      </c>
      <c r="E25" s="46">
        <f t="shared" si="0"/>
        <v>15.400004694938291</v>
      </c>
      <c r="F25" s="47">
        <f t="shared" si="1"/>
        <v>100</v>
      </c>
    </row>
    <row r="26" spans="1:6" ht="34.5" customHeight="1">
      <c r="A26" s="73" t="s">
        <v>34</v>
      </c>
      <c r="B26" s="96">
        <v>358609.9</v>
      </c>
      <c r="C26" s="96">
        <v>59767.9</v>
      </c>
      <c r="D26" s="60">
        <v>59767.9</v>
      </c>
      <c r="E26" s="46">
        <f t="shared" si="0"/>
        <v>16.666550477273493</v>
      </c>
      <c r="F26" s="47">
        <f t="shared" si="1"/>
        <v>100</v>
      </c>
    </row>
    <row r="27" spans="1:6" ht="63" customHeight="1">
      <c r="A27" s="73" t="s">
        <v>96</v>
      </c>
      <c r="B27" s="96">
        <v>15156.3</v>
      </c>
      <c r="C27" s="96">
        <v>15156.3</v>
      </c>
      <c r="D27" s="60">
        <v>15156.3</v>
      </c>
      <c r="E27" s="46">
        <f t="shared" si="0"/>
        <v>100</v>
      </c>
      <c r="F27" s="47">
        <f t="shared" si="1"/>
        <v>100</v>
      </c>
    </row>
    <row r="28" spans="1:6" ht="295.5" customHeight="1">
      <c r="A28" s="88" t="s">
        <v>77</v>
      </c>
      <c r="B28" s="100">
        <v>222486.6</v>
      </c>
      <c r="C28" s="100">
        <v>76914.001</v>
      </c>
      <c r="D28" s="60">
        <v>76914.001</v>
      </c>
      <c r="E28" s="46">
        <f t="shared" si="0"/>
        <v>34.57017231599566</v>
      </c>
      <c r="F28" s="47">
        <f t="shared" si="1"/>
        <v>100</v>
      </c>
    </row>
    <row r="29" spans="1:6" ht="99.75" customHeight="1">
      <c r="A29" s="97" t="s">
        <v>60</v>
      </c>
      <c r="B29" s="101">
        <v>1087.8</v>
      </c>
      <c r="C29" s="101">
        <v>181.2</v>
      </c>
      <c r="D29" s="60">
        <v>31.909</v>
      </c>
      <c r="E29" s="46">
        <f t="shared" si="0"/>
        <v>2.9333517190660046</v>
      </c>
      <c r="F29" s="47">
        <f t="shared" si="1"/>
        <v>17.6098233995585</v>
      </c>
    </row>
    <row r="30" spans="1:6" ht="286.5" customHeight="1">
      <c r="A30" s="98" t="s">
        <v>61</v>
      </c>
      <c r="B30" s="101">
        <v>660568.2</v>
      </c>
      <c r="C30" s="101">
        <v>89919</v>
      </c>
      <c r="D30" s="60">
        <v>84885.484</v>
      </c>
      <c r="E30" s="46">
        <f t="shared" si="0"/>
        <v>12.850373965928123</v>
      </c>
      <c r="F30" s="47">
        <f t="shared" si="1"/>
        <v>94.40216639419921</v>
      </c>
    </row>
    <row r="31" spans="1:6" ht="237" customHeight="1">
      <c r="A31" s="98" t="s">
        <v>78</v>
      </c>
      <c r="B31" s="101">
        <v>5317</v>
      </c>
      <c r="C31" s="101">
        <v>962.289</v>
      </c>
      <c r="D31" s="60">
        <v>916.019</v>
      </c>
      <c r="E31" s="46">
        <f t="shared" si="0"/>
        <v>17.228117359413204</v>
      </c>
      <c r="F31" s="47">
        <f t="shared" si="1"/>
        <v>95.19167318757671</v>
      </c>
    </row>
    <row r="32" spans="1:6" ht="69" customHeight="1">
      <c r="A32" s="98" t="s">
        <v>75</v>
      </c>
      <c r="B32" s="101">
        <v>2081.514</v>
      </c>
      <c r="C32" s="59">
        <v>349.7</v>
      </c>
      <c r="D32" s="60">
        <v>349.7</v>
      </c>
      <c r="E32" s="46">
        <f t="shared" si="0"/>
        <v>16.80027134095663</v>
      </c>
      <c r="F32" s="47">
        <f t="shared" si="1"/>
        <v>100</v>
      </c>
    </row>
    <row r="33" spans="1:6" ht="48.75" customHeight="1" hidden="1">
      <c r="A33" s="98" t="s">
        <v>81</v>
      </c>
      <c r="B33" s="101"/>
      <c r="C33" s="59"/>
      <c r="D33" s="60"/>
      <c r="E33" s="46"/>
      <c r="F33" s="47"/>
    </row>
    <row r="34" spans="1:6" ht="67.5" customHeight="1">
      <c r="A34" s="98" t="s">
        <v>73</v>
      </c>
      <c r="B34" s="101">
        <v>996.02</v>
      </c>
      <c r="C34" s="101">
        <v>332.076</v>
      </c>
      <c r="D34" s="60">
        <v>332.076</v>
      </c>
      <c r="E34" s="46">
        <f t="shared" si="0"/>
        <v>33.340294371598965</v>
      </c>
      <c r="F34" s="47">
        <f t="shared" si="1"/>
        <v>100</v>
      </c>
    </row>
    <row r="35" spans="1:6" ht="63.75" customHeight="1">
      <c r="A35" s="98" t="s">
        <v>64</v>
      </c>
      <c r="B35" s="96">
        <v>41301</v>
      </c>
      <c r="C35" s="96">
        <v>6869.443</v>
      </c>
      <c r="D35" s="60">
        <v>1319.743</v>
      </c>
      <c r="E35" s="46">
        <f t="shared" si="0"/>
        <v>3.195426260865354</v>
      </c>
      <c r="F35" s="47">
        <f t="shared" si="1"/>
        <v>19.21179053381766</v>
      </c>
    </row>
    <row r="36" spans="1:6" ht="81.75" customHeight="1">
      <c r="A36" s="98" t="s">
        <v>62</v>
      </c>
      <c r="B36" s="101">
        <v>3241.7</v>
      </c>
      <c r="C36" s="101">
        <v>2161.133</v>
      </c>
      <c r="D36" s="60">
        <v>2161.133</v>
      </c>
      <c r="E36" s="46">
        <f t="shared" si="0"/>
        <v>66.66665638399604</v>
      </c>
      <c r="F36" s="47">
        <f t="shared" si="1"/>
        <v>100</v>
      </c>
    </row>
    <row r="37" spans="1:6" ht="20.25" customHeight="1">
      <c r="A37" s="99" t="s">
        <v>63</v>
      </c>
      <c r="B37" s="96">
        <v>7421.48</v>
      </c>
      <c r="C37" s="96">
        <v>1488.948</v>
      </c>
      <c r="D37" s="60">
        <v>1385.436</v>
      </c>
      <c r="E37" s="46">
        <f t="shared" si="0"/>
        <v>18.667920684284</v>
      </c>
      <c r="F37" s="47">
        <f t="shared" si="1"/>
        <v>93.04797749820678</v>
      </c>
    </row>
    <row r="38" spans="1:6" s="10" customFormat="1" ht="15.75">
      <c r="A38" s="94" t="s">
        <v>35</v>
      </c>
      <c r="B38" s="58">
        <f>B22+B23</f>
        <v>4648039.514</v>
      </c>
      <c r="C38" s="61">
        <f>C22+C23</f>
        <v>752008.09</v>
      </c>
      <c r="D38" s="62">
        <f>D22+D23</f>
        <v>754236.851</v>
      </c>
      <c r="E38" s="77">
        <f t="shared" si="0"/>
        <v>16.22698879233323</v>
      </c>
      <c r="F38" s="78">
        <f t="shared" si="1"/>
        <v>100.29637460416151</v>
      </c>
    </row>
    <row r="39" spans="1:6" ht="15.75">
      <c r="A39" s="94" t="s">
        <v>36</v>
      </c>
      <c r="B39" s="48"/>
      <c r="C39" s="61"/>
      <c r="D39" s="63"/>
      <c r="E39" s="46"/>
      <c r="F39" s="78"/>
    </row>
    <row r="40" spans="1:6" ht="15.75">
      <c r="A40" s="55" t="s">
        <v>26</v>
      </c>
      <c r="B40" s="48">
        <v>900</v>
      </c>
      <c r="C40" s="48">
        <v>243</v>
      </c>
      <c r="D40" s="63">
        <v>177.795</v>
      </c>
      <c r="E40" s="102">
        <f t="shared" si="0"/>
        <v>19.755</v>
      </c>
      <c r="F40" s="47">
        <f t="shared" si="1"/>
        <v>73.16666666666666</v>
      </c>
    </row>
    <row r="41" spans="1:6" ht="69" customHeight="1">
      <c r="A41" s="55" t="s">
        <v>37</v>
      </c>
      <c r="B41" s="48">
        <v>1200</v>
      </c>
      <c r="C41" s="48">
        <v>70</v>
      </c>
      <c r="D41" s="48">
        <v>29.627</v>
      </c>
      <c r="E41" s="102">
        <f t="shared" si="0"/>
        <v>2.4689166666666664</v>
      </c>
      <c r="F41" s="47">
        <f t="shared" si="1"/>
        <v>42.324285714285715</v>
      </c>
    </row>
    <row r="42" spans="1:6" s="15" customFormat="1" ht="81.75" customHeight="1">
      <c r="A42" s="93" t="s">
        <v>87</v>
      </c>
      <c r="B42" s="48">
        <v>200</v>
      </c>
      <c r="C42" s="48"/>
      <c r="D42" s="48">
        <v>54.488</v>
      </c>
      <c r="E42" s="102">
        <f t="shared" si="0"/>
        <v>27.244</v>
      </c>
      <c r="F42" s="47"/>
    </row>
    <row r="43" spans="1:6" s="14" customFormat="1" ht="39" customHeight="1">
      <c r="A43" s="55" t="s">
        <v>38</v>
      </c>
      <c r="B43" s="48">
        <v>12700</v>
      </c>
      <c r="C43" s="48">
        <v>600</v>
      </c>
      <c r="D43" s="48">
        <v>322.565</v>
      </c>
      <c r="E43" s="102">
        <f t="shared" si="0"/>
        <v>2.5398818897637794</v>
      </c>
      <c r="F43" s="47">
        <f aca="true" t="shared" si="2" ref="F43:F49">D43/C43*100</f>
        <v>53.76083333333334</v>
      </c>
    </row>
    <row r="44" spans="1:6" s="14" customFormat="1" ht="47.25" customHeight="1">
      <c r="A44" s="55" t="s">
        <v>91</v>
      </c>
      <c r="B44" s="48">
        <v>4500</v>
      </c>
      <c r="C44" s="48"/>
      <c r="D44" s="48"/>
      <c r="E44" s="102"/>
      <c r="F44" s="47"/>
    </row>
    <row r="45" spans="1:6" s="14" customFormat="1" ht="15" customHeight="1">
      <c r="A45" s="55" t="s">
        <v>82</v>
      </c>
      <c r="B45" s="48">
        <v>4000</v>
      </c>
      <c r="C45" s="48"/>
      <c r="D45" s="48">
        <v>209.936</v>
      </c>
      <c r="E45" s="102">
        <f t="shared" si="0"/>
        <v>5.2484</v>
      </c>
      <c r="F45" s="47"/>
    </row>
    <row r="46" spans="1:6" s="10" customFormat="1" ht="15.75">
      <c r="A46" s="74" t="s">
        <v>39</v>
      </c>
      <c r="B46" s="58">
        <f>SUM(B40:B45)</f>
        <v>23500</v>
      </c>
      <c r="C46" s="58">
        <f>SUM(C40:C43)</f>
        <v>913</v>
      </c>
      <c r="D46" s="58">
        <f>SUM(D40:D45)</f>
        <v>794.411</v>
      </c>
      <c r="E46" s="105">
        <f t="shared" si="0"/>
        <v>3.380472340425532</v>
      </c>
      <c r="F46" s="78">
        <f t="shared" si="2"/>
        <v>87.01106243154435</v>
      </c>
    </row>
    <row r="47" spans="1:6" s="76" customFormat="1" ht="15.75">
      <c r="A47" s="74" t="s">
        <v>40</v>
      </c>
      <c r="B47" s="58">
        <f>B38+B46</f>
        <v>4671539.514</v>
      </c>
      <c r="C47" s="58">
        <f>C38+C46</f>
        <v>752921.09</v>
      </c>
      <c r="D47" s="58">
        <f>D38+D46</f>
        <v>755031.262</v>
      </c>
      <c r="E47" s="77">
        <f t="shared" si="0"/>
        <v>16.162364885007797</v>
      </c>
      <c r="F47" s="78">
        <f t="shared" si="2"/>
        <v>100.28026469546762</v>
      </c>
    </row>
    <row r="48" spans="1:6" s="110" customFormat="1" ht="47.25">
      <c r="A48" s="113" t="s">
        <v>45</v>
      </c>
      <c r="B48" s="103">
        <v>3200</v>
      </c>
      <c r="C48" s="103"/>
      <c r="D48" s="44">
        <v>882.35697</v>
      </c>
      <c r="E48" s="102">
        <f t="shared" si="0"/>
        <v>27.5736553125</v>
      </c>
      <c r="F48" s="114"/>
    </row>
    <row r="49" spans="1:6" s="104" customFormat="1" ht="15.75">
      <c r="A49" s="56" t="s">
        <v>41</v>
      </c>
      <c r="B49" s="48">
        <f>B47+B48</f>
        <v>4674739.514</v>
      </c>
      <c r="C49" s="103">
        <f>C47+C48</f>
        <v>752921.09</v>
      </c>
      <c r="D49" s="48">
        <f>D47+D48</f>
        <v>755913.61897</v>
      </c>
      <c r="E49" s="46">
        <f t="shared" si="0"/>
        <v>16.170176257012294</v>
      </c>
      <c r="F49" s="47">
        <f t="shared" si="2"/>
        <v>100.39745585689464</v>
      </c>
    </row>
    <row r="50" spans="3:6" ht="12.75">
      <c r="C50" s="9"/>
      <c r="D50" s="22"/>
      <c r="E50" s="9"/>
      <c r="F50" s="9"/>
    </row>
    <row r="52" spans="1:2" ht="12.75">
      <c r="A52" s="16"/>
      <c r="B5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7">
      <selection activeCell="A48" sqref="A48:IV48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1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2" t="s">
        <v>100</v>
      </c>
      <c r="B2" s="112"/>
      <c r="C2" s="112"/>
      <c r="D2" s="112"/>
      <c r="E2" s="112"/>
      <c r="F2" s="112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94</v>
      </c>
      <c r="D4" s="29" t="s">
        <v>101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269610</v>
      </c>
      <c r="D7" s="45">
        <v>268480.03</v>
      </c>
      <c r="E7" s="46">
        <f>D7/B7*100</f>
        <v>13.611265287829966</v>
      </c>
      <c r="F7" s="47">
        <f>D7/C7*100</f>
        <v>99.58088720744782</v>
      </c>
    </row>
    <row r="8" spans="1:6" ht="15.75">
      <c r="A8" s="79" t="s">
        <v>1</v>
      </c>
      <c r="B8" s="48">
        <v>1273.8</v>
      </c>
      <c r="C8" s="44">
        <v>285</v>
      </c>
      <c r="D8" s="45">
        <v>174.628</v>
      </c>
      <c r="E8" s="46">
        <f aca="true" t="shared" si="0" ref="E8:E38">D8/B8*100</f>
        <v>13.709216517506672</v>
      </c>
      <c r="F8" s="47">
        <f aca="true" t="shared" si="1" ref="F8:F38">D8/C8*100</f>
        <v>61.27298245614035</v>
      </c>
    </row>
    <row r="9" spans="1:6" ht="15.75">
      <c r="A9" s="80" t="s">
        <v>58</v>
      </c>
      <c r="B9" s="48">
        <v>164460</v>
      </c>
      <c r="C9" s="48">
        <v>22800</v>
      </c>
      <c r="D9" s="45">
        <v>17725.634</v>
      </c>
      <c r="E9" s="46">
        <f t="shared" si="0"/>
        <v>10.77808220843974</v>
      </c>
      <c r="F9" s="47">
        <f t="shared" si="1"/>
        <v>77.74400877192981</v>
      </c>
    </row>
    <row r="10" spans="1:6" s="3" customFormat="1" ht="15.75">
      <c r="A10" s="79" t="s">
        <v>43</v>
      </c>
      <c r="B10" s="49">
        <f>B11+B15+B16</f>
        <v>645720</v>
      </c>
      <c r="C10" s="49">
        <f>C11+C15+C16</f>
        <v>120306</v>
      </c>
      <c r="D10" s="49">
        <f>D11+D15+D16</f>
        <v>139578.734</v>
      </c>
      <c r="E10" s="46">
        <f t="shared" si="0"/>
        <v>21.61598432757232</v>
      </c>
      <c r="F10" s="47">
        <f t="shared" si="1"/>
        <v>116.01976127541435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49495</v>
      </c>
      <c r="D11" s="52">
        <f>SUM(D12:D14)</f>
        <v>53319.856</v>
      </c>
      <c r="E11" s="46">
        <f t="shared" si="0"/>
        <v>16.41419037064401</v>
      </c>
      <c r="F11" s="47">
        <f t="shared" si="1"/>
        <v>107.72776240024244</v>
      </c>
    </row>
    <row r="12" spans="1:6" s="13" customFormat="1" ht="31.5">
      <c r="A12" s="82" t="s">
        <v>17</v>
      </c>
      <c r="B12" s="51">
        <v>35440</v>
      </c>
      <c r="C12" s="51">
        <v>7000</v>
      </c>
      <c r="D12" s="53">
        <v>7588.582</v>
      </c>
      <c r="E12" s="46">
        <f t="shared" si="0"/>
        <v>21.41247742663657</v>
      </c>
      <c r="F12" s="47">
        <f t="shared" si="1"/>
        <v>108.4083142857143</v>
      </c>
    </row>
    <row r="13" spans="1:6" s="13" customFormat="1" ht="15.75">
      <c r="A13" s="83" t="s">
        <v>55</v>
      </c>
      <c r="B13" s="51">
        <v>284900</v>
      </c>
      <c r="C13" s="51">
        <v>42010</v>
      </c>
      <c r="D13" s="53">
        <v>45092.278</v>
      </c>
      <c r="E13" s="46">
        <f t="shared" si="0"/>
        <v>15.827405405405404</v>
      </c>
      <c r="F13" s="47">
        <f t="shared" si="1"/>
        <v>107.33701023565818</v>
      </c>
    </row>
    <row r="14" spans="1:6" s="13" customFormat="1" ht="15.75">
      <c r="A14" s="81" t="s">
        <v>14</v>
      </c>
      <c r="B14" s="51">
        <v>4500</v>
      </c>
      <c r="C14" s="51">
        <v>485</v>
      </c>
      <c r="D14" s="75">
        <v>638.996</v>
      </c>
      <c r="E14" s="46">
        <f t="shared" si="0"/>
        <v>14.19991111111111</v>
      </c>
      <c r="F14" s="47">
        <f t="shared" si="1"/>
        <v>131.7517525773196</v>
      </c>
    </row>
    <row r="15" spans="1:6" s="13" customFormat="1" ht="15.75">
      <c r="A15" s="84" t="s">
        <v>2</v>
      </c>
      <c r="B15" s="51">
        <v>550</v>
      </c>
      <c r="C15" s="51">
        <v>61</v>
      </c>
      <c r="D15" s="53">
        <v>97.115</v>
      </c>
      <c r="E15" s="46">
        <f t="shared" si="0"/>
        <v>17.657272727272726</v>
      </c>
      <c r="F15" s="47" t="s">
        <v>104</v>
      </c>
    </row>
    <row r="16" spans="1:6" s="13" customFormat="1" ht="15.75">
      <c r="A16" s="84" t="s">
        <v>72</v>
      </c>
      <c r="B16" s="51">
        <v>320330</v>
      </c>
      <c r="C16" s="51">
        <v>70750</v>
      </c>
      <c r="D16" s="53">
        <v>86161.763</v>
      </c>
      <c r="E16" s="46">
        <f t="shared" si="0"/>
        <v>26.897812568288952</v>
      </c>
      <c r="F16" s="47">
        <f t="shared" si="1"/>
        <v>121.78341060070672</v>
      </c>
    </row>
    <row r="17" spans="1:6" ht="30.75" customHeight="1">
      <c r="A17" s="80" t="s">
        <v>9</v>
      </c>
      <c r="B17" s="48">
        <v>500</v>
      </c>
      <c r="C17" s="48">
        <v>80</v>
      </c>
      <c r="D17" s="43">
        <v>356.51</v>
      </c>
      <c r="E17" s="46">
        <f t="shared" si="0"/>
        <v>71.30199999999999</v>
      </c>
      <c r="F17" s="47" t="s">
        <v>102</v>
      </c>
    </row>
    <row r="18" spans="1:6" ht="31.5">
      <c r="A18" s="85" t="s">
        <v>54</v>
      </c>
      <c r="B18" s="48">
        <v>33900</v>
      </c>
      <c r="C18" s="48">
        <v>6000</v>
      </c>
      <c r="D18" s="45">
        <v>3860.871</v>
      </c>
      <c r="E18" s="46">
        <f t="shared" si="0"/>
        <v>11.389000000000001</v>
      </c>
      <c r="F18" s="47">
        <f t="shared" si="1"/>
        <v>64.34785000000001</v>
      </c>
    </row>
    <row r="19" spans="1:6" ht="78.75">
      <c r="A19" s="85" t="s">
        <v>18</v>
      </c>
      <c r="B19" s="48">
        <v>10500</v>
      </c>
      <c r="C19" s="48">
        <v>1690</v>
      </c>
      <c r="D19" s="45">
        <v>1927.634</v>
      </c>
      <c r="E19" s="46">
        <f t="shared" si="0"/>
        <v>18.358419047619048</v>
      </c>
      <c r="F19" s="47">
        <f t="shared" si="1"/>
        <v>114.06118343195266</v>
      </c>
    </row>
    <row r="20" spans="1:6" ht="18" customHeight="1">
      <c r="A20" s="85" t="s">
        <v>3</v>
      </c>
      <c r="B20" s="48">
        <v>565</v>
      </c>
      <c r="C20" s="48">
        <v>76.1</v>
      </c>
      <c r="D20" s="45">
        <v>67.877</v>
      </c>
      <c r="E20" s="46">
        <f t="shared" si="0"/>
        <v>12.01362831858407</v>
      </c>
      <c r="F20" s="47">
        <f t="shared" si="1"/>
        <v>89.19448094612352</v>
      </c>
    </row>
    <row r="21" spans="1:6" ht="15" customHeight="1">
      <c r="A21" s="86" t="s">
        <v>15</v>
      </c>
      <c r="B21" s="48">
        <v>6220</v>
      </c>
      <c r="C21" s="48">
        <v>960</v>
      </c>
      <c r="D21" s="43">
        <v>2746.232</v>
      </c>
      <c r="E21" s="46">
        <f t="shared" si="0"/>
        <v>44.151639871382635</v>
      </c>
      <c r="F21" s="47" t="s">
        <v>103</v>
      </c>
    </row>
    <row r="22" spans="1:6" s="2" customFormat="1" ht="15.75">
      <c r="A22" s="87" t="s">
        <v>10</v>
      </c>
      <c r="B22" s="58">
        <f>B7+B8+B9+B10+B17+B18+B19+B20+B21</f>
        <v>2835622.8</v>
      </c>
      <c r="C22" s="58">
        <f>C7+C8+C9+C10+C17+C18+C19+C20+C21</f>
        <v>421807.1</v>
      </c>
      <c r="D22" s="58">
        <f>D7+D8+D9+D10+D17+D18+D19+D20+D21</f>
        <v>434918.1500000001</v>
      </c>
      <c r="E22" s="77">
        <f t="shared" si="0"/>
        <v>15.337658802856295</v>
      </c>
      <c r="F22" s="78">
        <f t="shared" si="1"/>
        <v>103.10830472033308</v>
      </c>
    </row>
    <row r="23" spans="1:6" s="2" customFormat="1" ht="15.75">
      <c r="A23" s="86" t="s">
        <v>47</v>
      </c>
      <c r="B23" s="48">
        <f>SUM(B25:B37)</f>
        <v>1812416.7140000002</v>
      </c>
      <c r="C23" s="44">
        <f>SUM(C25:C37)</f>
        <v>330200.99</v>
      </c>
      <c r="D23" s="44">
        <f>SUM(D25:D37)</f>
        <v>319318.701</v>
      </c>
      <c r="E23" s="46">
        <f t="shared" si="0"/>
        <v>17.618393084406303</v>
      </c>
      <c r="F23" s="47">
        <f t="shared" si="1"/>
        <v>96.70434392095554</v>
      </c>
    </row>
    <row r="24" spans="1:6" s="2" customFormat="1" ht="31.5">
      <c r="A24" s="73" t="s">
        <v>95</v>
      </c>
      <c r="B24" s="48">
        <v>867915.4</v>
      </c>
      <c r="C24" s="44">
        <v>151023.2</v>
      </c>
      <c r="D24" s="44">
        <v>151023.2</v>
      </c>
      <c r="E24" s="46">
        <f t="shared" si="0"/>
        <v>17.400682140217818</v>
      </c>
      <c r="F24" s="47">
        <f t="shared" si="1"/>
        <v>100</v>
      </c>
    </row>
    <row r="25" spans="1:6" s="2" customFormat="1" ht="47.25">
      <c r="A25" s="88" t="s">
        <v>4</v>
      </c>
      <c r="B25" s="96">
        <v>494149.2</v>
      </c>
      <c r="C25" s="96">
        <v>76099</v>
      </c>
      <c r="D25" s="60">
        <v>76099</v>
      </c>
      <c r="E25" s="46">
        <f t="shared" si="0"/>
        <v>15.400004694938291</v>
      </c>
      <c r="F25" s="47">
        <f t="shared" si="1"/>
        <v>100</v>
      </c>
    </row>
    <row r="26" spans="1:7" s="2" customFormat="1" ht="37.5" customHeight="1">
      <c r="A26" s="88" t="s">
        <v>65</v>
      </c>
      <c r="B26" s="96">
        <v>358609.9</v>
      </c>
      <c r="C26" s="96">
        <v>59767.9</v>
      </c>
      <c r="D26" s="60">
        <v>59767.9</v>
      </c>
      <c r="E26" s="46">
        <f t="shared" si="0"/>
        <v>16.666550477273493</v>
      </c>
      <c r="F26" s="47">
        <f t="shared" si="1"/>
        <v>100</v>
      </c>
      <c r="G26" s="20"/>
    </row>
    <row r="27" spans="1:7" s="2" customFormat="1" ht="78.75" customHeight="1">
      <c r="A27" s="73" t="s">
        <v>97</v>
      </c>
      <c r="B27" s="96">
        <v>15156.3</v>
      </c>
      <c r="C27" s="96">
        <v>15156.3</v>
      </c>
      <c r="D27" s="60">
        <v>15156.3</v>
      </c>
      <c r="E27" s="46">
        <f t="shared" si="0"/>
        <v>100</v>
      </c>
      <c r="F27" s="47">
        <f t="shared" si="1"/>
        <v>100</v>
      </c>
      <c r="G27" s="20"/>
    </row>
    <row r="28" spans="1:8" s="2" customFormat="1" ht="285" customHeight="1">
      <c r="A28" s="108" t="s">
        <v>80</v>
      </c>
      <c r="B28" s="100">
        <v>222486.6</v>
      </c>
      <c r="C28" s="100">
        <v>76914.001</v>
      </c>
      <c r="D28" s="60">
        <v>76914.001</v>
      </c>
      <c r="E28" s="46">
        <f t="shared" si="0"/>
        <v>34.57017231599566</v>
      </c>
      <c r="F28" s="47">
        <f t="shared" si="1"/>
        <v>100</v>
      </c>
      <c r="G28" s="20"/>
      <c r="H28" s="109"/>
    </row>
    <row r="29" spans="1:7" s="2" customFormat="1" ht="102.75" customHeight="1">
      <c r="A29" s="89" t="s">
        <v>66</v>
      </c>
      <c r="B29" s="101">
        <v>1087.8</v>
      </c>
      <c r="C29" s="101">
        <v>181.2</v>
      </c>
      <c r="D29" s="60">
        <v>31.909</v>
      </c>
      <c r="E29" s="46">
        <f t="shared" si="0"/>
        <v>2.9333517190660046</v>
      </c>
      <c r="F29" s="47">
        <f t="shared" si="1"/>
        <v>17.6098233995585</v>
      </c>
      <c r="G29" s="20"/>
    </row>
    <row r="30" spans="1:6" s="2" customFormat="1" ht="330.75">
      <c r="A30" s="81" t="s">
        <v>67</v>
      </c>
      <c r="B30" s="101">
        <v>660568.2</v>
      </c>
      <c r="C30" s="101">
        <v>89919</v>
      </c>
      <c r="D30" s="60">
        <v>84885.484</v>
      </c>
      <c r="E30" s="46">
        <f t="shared" si="0"/>
        <v>12.850373965928123</v>
      </c>
      <c r="F30" s="47">
        <f t="shared" si="1"/>
        <v>94.40216639419921</v>
      </c>
    </row>
    <row r="31" spans="1:6" s="2" customFormat="1" ht="240.75" customHeight="1">
      <c r="A31" s="107" t="s">
        <v>79</v>
      </c>
      <c r="B31" s="101">
        <v>5317</v>
      </c>
      <c r="C31" s="101">
        <v>962.289</v>
      </c>
      <c r="D31" s="60">
        <v>916.019</v>
      </c>
      <c r="E31" s="46">
        <f t="shared" si="0"/>
        <v>17.228117359413204</v>
      </c>
      <c r="F31" s="47">
        <f t="shared" si="1"/>
        <v>95.19167318757671</v>
      </c>
    </row>
    <row r="32" spans="1:6" s="2" customFormat="1" ht="70.5" customHeight="1">
      <c r="A32" s="90" t="s">
        <v>76</v>
      </c>
      <c r="B32" s="101">
        <v>2081.514</v>
      </c>
      <c r="C32" s="59">
        <v>349.7</v>
      </c>
      <c r="D32" s="60">
        <v>349.7</v>
      </c>
      <c r="E32" s="46">
        <f t="shared" si="0"/>
        <v>16.80027134095663</v>
      </c>
      <c r="F32" s="47">
        <f t="shared" si="1"/>
        <v>100</v>
      </c>
    </row>
    <row r="33" spans="1:6" s="2" customFormat="1" ht="70.5" customHeight="1" hidden="1">
      <c r="A33" s="95" t="s">
        <v>83</v>
      </c>
      <c r="B33" s="101"/>
      <c r="C33" s="59"/>
      <c r="D33" s="60"/>
      <c r="E33" s="46"/>
      <c r="F33" s="47"/>
    </row>
    <row r="34" spans="1:6" s="2" customFormat="1" ht="85.5" customHeight="1">
      <c r="A34" s="95" t="s">
        <v>74</v>
      </c>
      <c r="B34" s="101">
        <v>996.02</v>
      </c>
      <c r="C34" s="101">
        <v>332.076</v>
      </c>
      <c r="D34" s="60">
        <v>332.076</v>
      </c>
      <c r="E34" s="46">
        <f t="shared" si="0"/>
        <v>33.340294371598965</v>
      </c>
      <c r="F34" s="47">
        <f t="shared" si="1"/>
        <v>100</v>
      </c>
    </row>
    <row r="35" spans="1:6" s="2" customFormat="1" ht="66.75" customHeight="1">
      <c r="A35" s="90" t="s">
        <v>68</v>
      </c>
      <c r="B35" s="96">
        <v>41301</v>
      </c>
      <c r="C35" s="96">
        <v>6869.443</v>
      </c>
      <c r="D35" s="60">
        <v>1319.743</v>
      </c>
      <c r="E35" s="46">
        <f t="shared" si="0"/>
        <v>3.195426260865354</v>
      </c>
      <c r="F35" s="47">
        <f t="shared" si="1"/>
        <v>19.21179053381766</v>
      </c>
    </row>
    <row r="36" spans="1:6" ht="84" customHeight="1">
      <c r="A36" s="91" t="s">
        <v>69</v>
      </c>
      <c r="B36" s="101">
        <v>3241.7</v>
      </c>
      <c r="C36" s="101">
        <v>2161.133</v>
      </c>
      <c r="D36" s="60">
        <v>2161.133</v>
      </c>
      <c r="E36" s="46">
        <f t="shared" si="0"/>
        <v>66.66665638399604</v>
      </c>
      <c r="F36" s="47">
        <f t="shared" si="1"/>
        <v>100</v>
      </c>
    </row>
    <row r="37" spans="1:6" ht="17.25" customHeight="1">
      <c r="A37" s="91" t="s">
        <v>70</v>
      </c>
      <c r="B37" s="96">
        <v>7421.48</v>
      </c>
      <c r="C37" s="96">
        <v>1488.948</v>
      </c>
      <c r="D37" s="60">
        <v>1385.436</v>
      </c>
      <c r="E37" s="46">
        <f t="shared" si="0"/>
        <v>18.667920684284</v>
      </c>
      <c r="F37" s="47">
        <f t="shared" si="1"/>
        <v>93.04797749820678</v>
      </c>
    </row>
    <row r="38" spans="1:6" ht="15.75">
      <c r="A38" s="92" t="s">
        <v>11</v>
      </c>
      <c r="B38" s="58">
        <f>B22+B23</f>
        <v>4648039.514</v>
      </c>
      <c r="C38" s="61">
        <f>C22+C23</f>
        <v>752008.09</v>
      </c>
      <c r="D38" s="62">
        <f>D22+D23</f>
        <v>754236.851</v>
      </c>
      <c r="E38" s="77">
        <f t="shared" si="0"/>
        <v>16.22698879233323</v>
      </c>
      <c r="F38" s="78">
        <f t="shared" si="1"/>
        <v>100.29637460416151</v>
      </c>
    </row>
    <row r="39" spans="1:6" ht="15.75">
      <c r="A39" s="92" t="s">
        <v>12</v>
      </c>
      <c r="B39" s="48"/>
      <c r="C39" s="61"/>
      <c r="D39" s="63"/>
      <c r="E39" s="46"/>
      <c r="F39" s="78"/>
    </row>
    <row r="40" spans="1:6" s="11" customFormat="1" ht="21.75" customHeight="1">
      <c r="A40" s="85" t="s">
        <v>59</v>
      </c>
      <c r="B40" s="48">
        <v>900</v>
      </c>
      <c r="C40" s="48">
        <v>243</v>
      </c>
      <c r="D40" s="63">
        <v>177.795</v>
      </c>
      <c r="E40" s="102">
        <f>D40/B40*100</f>
        <v>19.755</v>
      </c>
      <c r="F40" s="47">
        <f>D40/C40*100</f>
        <v>73.16666666666666</v>
      </c>
    </row>
    <row r="41" spans="1:6" s="19" customFormat="1" ht="66.75" customHeight="1">
      <c r="A41" s="85" t="s">
        <v>16</v>
      </c>
      <c r="B41" s="48">
        <v>1200</v>
      </c>
      <c r="C41" s="48">
        <v>70</v>
      </c>
      <c r="D41" s="48">
        <v>29.627</v>
      </c>
      <c r="E41" s="102">
        <f>D41/B41*100</f>
        <v>2.4689166666666664</v>
      </c>
      <c r="F41" s="47">
        <f>D41/C41*100</f>
        <v>42.324285714285715</v>
      </c>
    </row>
    <row r="42" spans="1:6" s="24" customFormat="1" ht="78.75">
      <c r="A42" s="85" t="s">
        <v>88</v>
      </c>
      <c r="B42" s="48">
        <v>200</v>
      </c>
      <c r="C42" s="48"/>
      <c r="D42" s="48">
        <v>54.488</v>
      </c>
      <c r="E42" s="102">
        <f>D42/B42*100</f>
        <v>27.244</v>
      </c>
      <c r="F42" s="47"/>
    </row>
    <row r="43" spans="1:6" ht="37.5" customHeight="1">
      <c r="A43" s="85" t="s">
        <v>5</v>
      </c>
      <c r="B43" s="48">
        <v>12700</v>
      </c>
      <c r="C43" s="48">
        <v>600</v>
      </c>
      <c r="D43" s="48">
        <v>322.565</v>
      </c>
      <c r="E43" s="102">
        <f>D43/B43*100</f>
        <v>2.5398818897637794</v>
      </c>
      <c r="F43" s="47">
        <f>D43/C43*100</f>
        <v>53.76083333333334</v>
      </c>
    </row>
    <row r="44" spans="1:6" ht="63" customHeight="1">
      <c r="A44" s="93" t="s">
        <v>92</v>
      </c>
      <c r="B44" s="48">
        <v>4500</v>
      </c>
      <c r="C44" s="48"/>
      <c r="D44" s="48"/>
      <c r="E44" s="102"/>
      <c r="F44" s="47"/>
    </row>
    <row r="45" spans="1:6" ht="15.75">
      <c r="A45" s="85" t="s">
        <v>84</v>
      </c>
      <c r="B45" s="48">
        <v>4000</v>
      </c>
      <c r="C45" s="48"/>
      <c r="D45" s="48">
        <v>209.936</v>
      </c>
      <c r="E45" s="102">
        <f>D45/B45*100</f>
        <v>5.2484</v>
      </c>
      <c r="F45" s="47"/>
    </row>
    <row r="46" spans="1:6" s="24" customFormat="1" ht="21" customHeight="1">
      <c r="A46" s="74" t="s">
        <v>6</v>
      </c>
      <c r="B46" s="58">
        <f>SUM(B40:B45)</f>
        <v>23500</v>
      </c>
      <c r="C46" s="58">
        <f>SUM(C40:C43)</f>
        <v>913</v>
      </c>
      <c r="D46" s="58">
        <f>SUM(D40:D45)</f>
        <v>794.411</v>
      </c>
      <c r="E46" s="105">
        <f>D46/B46*100</f>
        <v>3.380472340425532</v>
      </c>
      <c r="F46" s="78">
        <f>D46/C46*100</f>
        <v>87.01106243154435</v>
      </c>
    </row>
    <row r="47" spans="1:6" s="24" customFormat="1" ht="15.75">
      <c r="A47" s="74" t="s">
        <v>86</v>
      </c>
      <c r="B47" s="58">
        <f>B38+B46</f>
        <v>4671539.514</v>
      </c>
      <c r="C47" s="58">
        <f>C38+C46</f>
        <v>752921.09</v>
      </c>
      <c r="D47" s="58">
        <f>D38+D46</f>
        <v>755031.262</v>
      </c>
      <c r="E47" s="77">
        <f>D47/B47*100</f>
        <v>16.162364885007797</v>
      </c>
      <c r="F47" s="78">
        <f>D47/C47*100</f>
        <v>100.28026469546762</v>
      </c>
    </row>
    <row r="48" spans="1:6" s="24" customFormat="1" ht="54" customHeight="1">
      <c r="A48" s="115" t="s">
        <v>56</v>
      </c>
      <c r="B48" s="103">
        <v>3200</v>
      </c>
      <c r="C48" s="103"/>
      <c r="D48" s="44">
        <v>882.35697</v>
      </c>
      <c r="E48" s="46">
        <f>D48/B48*100</f>
        <v>27.5736553125</v>
      </c>
      <c r="F48" s="111"/>
    </row>
    <row r="49" spans="1:6" ht="15.75">
      <c r="A49" s="106" t="s">
        <v>13</v>
      </c>
      <c r="B49" s="48">
        <f>B47+B48</f>
        <v>4674739.514</v>
      </c>
      <c r="C49" s="103">
        <f>C47+C48</f>
        <v>752921.09</v>
      </c>
      <c r="D49" s="48">
        <f>D47+D48</f>
        <v>755913.61897</v>
      </c>
      <c r="E49" s="46">
        <f>D49/B49*100</f>
        <v>16.170176257012294</v>
      </c>
      <c r="F49" s="47">
        <f>D49/C49*100</f>
        <v>100.39745585689464</v>
      </c>
    </row>
    <row r="50" spans="1:6" ht="15.75">
      <c r="A50" s="27"/>
      <c r="C50" s="1"/>
      <c r="F5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2019-02-11T09:23:38Z</cp:lastPrinted>
  <dcterms:created xsi:type="dcterms:W3CDTF">2004-07-02T06:40:36Z</dcterms:created>
  <dcterms:modified xsi:type="dcterms:W3CDTF">2019-03-01T11:37:06Z</dcterms:modified>
  <cp:category/>
  <cp:version/>
  <cp:contentType/>
  <cp:contentStatus/>
</cp:coreProperties>
</file>