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<sst xmlns="http://schemas.openxmlformats.org/spreadsheetml/2006/main" count="47" uniqueCount="46">
  <si>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</si>
  <si>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</si>
  <si>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</si>
  <si>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</si>
  <si>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</si>
  <si>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</si>
  <si>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</si>
  <si>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</si>
  <si>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</si>
  <si>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</si>
  <si>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</si>
  <si>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</si>
  <si>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</si>
  <si>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</si>
  <si>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</si>
  <si>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</si>
  <si>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</si>
  <si>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</si>
  <si>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</si>
  <si>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</si>
  <si>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</si>
  <si>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</si>
  <si>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</si>
  <si>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</si>
  <si>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</si>
  <si>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</si>
  <si>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</si>
  <si>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</si>
  <si>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План на           січень  з урахуванням змін, 
тис. грн.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</si>
  <si>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</si>
  <si>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</si>
  <si>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</si>
  <si>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</si>
  <si>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</si>
  <si>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</si>
  <si>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</si>
  <si>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</si>
  <si>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 1,6 р.б.</t>
  </si>
  <si>
    <t>Надійшло           з 01 січня            по 31 січня,            тис. грн.</t>
  </si>
  <si>
    <t>Щомісячна інформація про надходження до бюджету Миколаївської міської ТГ за  2022 рік
(без власних надходжень бюджетних установ)</t>
  </si>
  <si>
    <t>в 3,0 р.б.</t>
  </si>
  <si>
    <t>в 5,1 р.б.</t>
  </si>
  <si>
    <t>в 1,8 р.б.</t>
  </si>
  <si>
    <t>в 8,7 р.б.</t>
  </si>
  <si>
    <t>в 1,5 р.б.</t>
  </si>
  <si>
    <t>в 6,5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</si>
</sst>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625" style="0" customWidth="1"/>
    <col min="7" max="7" width="12.875" style="0" customWidth="1"/>
  </cols>
  <sheetData>
    <row r="1" spans="1:7" ht="32.25" customHeight="1">
      <c r="A1" s="69" t="s">
        <v>39</v>
      </c>
      <c r="B1" s="69"/>
      <c r="C1" s="69"/>
      <c r="D1" s="69"/>
      <c r="E1" s="69"/>
      <c r="F1" s="69"/>
      <c r="G1" s="69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28</v>
      </c>
      <c r="D3" s="63" t="s">
        <v>38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0" t="s">
        <v>2</v>
      </c>
      <c r="B6" s="52">
        <v>2915670</v>
      </c>
      <c r="C6" s="52">
        <v>191350</v>
      </c>
      <c r="D6" s="20">
        <v>193035.151</v>
      </c>
      <c r="E6" s="20">
        <f>D6-C6</f>
        <v>1685.1510000000126</v>
      </c>
      <c r="F6" s="53">
        <f>D6/B6*100</f>
        <v>6.620610391436617</v>
      </c>
      <c r="G6" s="19">
        <f>D6/C6*100</f>
        <v>100.88066422785474</v>
      </c>
    </row>
    <row r="7" spans="1:7" ht="15.75">
      <c r="A7" s="40" t="s">
        <v>34</v>
      </c>
      <c r="B7" s="52">
        <v>2060</v>
      </c>
      <c r="C7" s="52"/>
      <c r="D7" s="20"/>
      <c r="E7" s="20"/>
      <c r="F7" s="53"/>
      <c r="G7" s="19"/>
    </row>
    <row r="8" spans="1:7" ht="15.75">
      <c r="A8" s="25" t="s">
        <v>23</v>
      </c>
      <c r="B8" s="20">
        <v>225700</v>
      </c>
      <c r="C8" s="20">
        <v>9100</v>
      </c>
      <c r="D8" s="20">
        <v>11110.143</v>
      </c>
      <c r="E8" s="20">
        <f aca="true" t="shared" si="0" ref="E8:E35">D8-C8</f>
        <v>2010.143</v>
      </c>
      <c r="F8" s="53">
        <f aca="true" t="shared" si="1" ref="F8:F36">D8/B8*100</f>
        <v>4.9225268054940186</v>
      </c>
      <c r="G8" s="19">
        <f>D8/C8*100</f>
        <v>122.08948351648353</v>
      </c>
    </row>
    <row r="9" spans="1:7" ht="15.75">
      <c r="A9" s="26" t="s">
        <v>17</v>
      </c>
      <c r="B9" s="22">
        <f>B10+B14+B15</f>
        <v>978910.8</v>
      </c>
      <c r="C9" s="22">
        <f>C10+C14+C15</f>
        <v>73244</v>
      </c>
      <c r="D9" s="22">
        <f>D10+D14+D15</f>
        <v>90165.581</v>
      </c>
      <c r="E9" s="20">
        <f t="shared" si="0"/>
        <v>16921.581000000006</v>
      </c>
      <c r="F9" s="53">
        <f t="shared" si="1"/>
        <v>9.21080664346537</v>
      </c>
      <c r="G9" s="19">
        <f aca="true" t="shared" si="2" ref="G9:G27">D9/C9*100</f>
        <v>123.10302686909509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30400</v>
      </c>
      <c r="D10" s="23">
        <f>SUM(D11:D13)</f>
        <v>34589.737</v>
      </c>
      <c r="E10" s="20">
        <f t="shared" si="0"/>
        <v>4189.737000000001</v>
      </c>
      <c r="F10" s="53">
        <f t="shared" si="1"/>
        <v>7.933083848678085</v>
      </c>
      <c r="G10" s="19">
        <f t="shared" si="2"/>
        <v>113.78202960526316</v>
      </c>
    </row>
    <row r="11" spans="1:7" s="60" customFormat="1" ht="21.75" customHeight="1">
      <c r="A11" s="21" t="s">
        <v>18</v>
      </c>
      <c r="B11" s="20">
        <v>66400</v>
      </c>
      <c r="C11" s="20">
        <v>7926</v>
      </c>
      <c r="D11" s="20">
        <v>10963.936</v>
      </c>
      <c r="E11" s="57">
        <f t="shared" si="0"/>
        <v>3037.9359999999997</v>
      </c>
      <c r="F11" s="58">
        <f t="shared" si="1"/>
        <v>16.511951807228915</v>
      </c>
      <c r="G11" s="59">
        <f t="shared" si="2"/>
        <v>138.3287408528892</v>
      </c>
    </row>
    <row r="12" spans="1:7" s="3" customFormat="1" ht="18" customHeight="1">
      <c r="A12" s="21" t="s">
        <v>4</v>
      </c>
      <c r="B12" s="20">
        <v>367668.8</v>
      </c>
      <c r="C12" s="20">
        <v>22240</v>
      </c>
      <c r="D12" s="20">
        <v>23288.236</v>
      </c>
      <c r="E12" s="20">
        <f t="shared" si="0"/>
        <v>1048.2360000000008</v>
      </c>
      <c r="F12" s="53">
        <f>D12/B12*100</f>
        <v>6.334025623060755</v>
      </c>
      <c r="G12" s="19">
        <f t="shared" si="2"/>
        <v>104.71329136690647</v>
      </c>
    </row>
    <row r="13" spans="1:7" s="3" customFormat="1" ht="17.25" customHeight="1">
      <c r="A13" s="21" t="s">
        <v>5</v>
      </c>
      <c r="B13" s="20">
        <v>1950</v>
      </c>
      <c r="C13" s="20">
        <v>234</v>
      </c>
      <c r="D13" s="20">
        <v>337.565</v>
      </c>
      <c r="E13" s="20">
        <f t="shared" si="0"/>
        <v>103.565</v>
      </c>
      <c r="F13" s="53">
        <f>D13/B13*100</f>
        <v>17.31102564102564</v>
      </c>
      <c r="G13" s="19">
        <f t="shared" si="2"/>
        <v>144.258547008547</v>
      </c>
    </row>
    <row r="14" spans="1:7" s="3" customFormat="1" ht="15.75" customHeight="1">
      <c r="A14" s="24" t="s">
        <v>29</v>
      </c>
      <c r="B14" s="20">
        <v>2380</v>
      </c>
      <c r="C14" s="20">
        <v>94</v>
      </c>
      <c r="D14" s="20">
        <v>283.276</v>
      </c>
      <c r="E14" s="20">
        <f t="shared" si="0"/>
        <v>189.276</v>
      </c>
      <c r="F14" s="53">
        <f t="shared" si="1"/>
        <v>11.90235294117647</v>
      </c>
      <c r="G14" s="19" t="s">
        <v>40</v>
      </c>
    </row>
    <row r="15" spans="1:7" s="3" customFormat="1" ht="14.25" customHeight="1">
      <c r="A15" s="24" t="s">
        <v>30</v>
      </c>
      <c r="B15" s="20">
        <v>540512</v>
      </c>
      <c r="C15" s="20">
        <v>42750</v>
      </c>
      <c r="D15" s="20">
        <v>55292.568</v>
      </c>
      <c r="E15" s="20">
        <f t="shared" si="0"/>
        <v>12542.568</v>
      </c>
      <c r="F15" s="53">
        <f t="shared" si="1"/>
        <v>10.229665206322894</v>
      </c>
      <c r="G15" s="19">
        <f t="shared" si="2"/>
        <v>129.3393403508772</v>
      </c>
    </row>
    <row r="16" spans="1:7" ht="18.75" customHeight="1">
      <c r="A16" s="25" t="s">
        <v>7</v>
      </c>
      <c r="B16" s="20">
        <v>730</v>
      </c>
      <c r="C16" s="20">
        <v>34</v>
      </c>
      <c r="D16" s="20">
        <v>174.645</v>
      </c>
      <c r="E16" s="20">
        <f t="shared" si="0"/>
        <v>140.645</v>
      </c>
      <c r="F16" s="53">
        <f t="shared" si="1"/>
        <v>23.923972602739727</v>
      </c>
      <c r="G16" s="19" t="s">
        <v>41</v>
      </c>
    </row>
    <row r="17" spans="1:7" ht="19.5" customHeight="1">
      <c r="A17" s="25" t="s">
        <v>22</v>
      </c>
      <c r="B17" s="20">
        <v>21085</v>
      </c>
      <c r="C17" s="20">
        <v>1032</v>
      </c>
      <c r="D17" s="20">
        <v>1883.627</v>
      </c>
      <c r="E17" s="20">
        <f t="shared" si="0"/>
        <v>851.627</v>
      </c>
      <c r="F17" s="53">
        <f t="shared" si="1"/>
        <v>8.933493004505573</v>
      </c>
      <c r="G17" s="19" t="s">
        <v>42</v>
      </c>
    </row>
    <row r="18" spans="1:7" ht="34.5" customHeight="1">
      <c r="A18" s="25" t="s">
        <v>26</v>
      </c>
      <c r="B18" s="20">
        <v>14000</v>
      </c>
      <c r="C18" s="20">
        <v>1200</v>
      </c>
      <c r="D18" s="20">
        <v>1009.624</v>
      </c>
      <c r="E18" s="20">
        <f t="shared" si="0"/>
        <v>-190.37599999999998</v>
      </c>
      <c r="F18" s="53">
        <f t="shared" si="1"/>
        <v>7.2116</v>
      </c>
      <c r="G18" s="19">
        <f t="shared" si="2"/>
        <v>84.13533333333334</v>
      </c>
    </row>
    <row r="19" spans="1:7" ht="18" customHeight="1">
      <c r="A19" s="25" t="s">
        <v>8</v>
      </c>
      <c r="B19" s="20">
        <v>500</v>
      </c>
      <c r="C19" s="20">
        <v>21</v>
      </c>
      <c r="D19" s="20">
        <v>31.189</v>
      </c>
      <c r="E19" s="20">
        <f t="shared" si="0"/>
        <v>10.189</v>
      </c>
      <c r="F19" s="53">
        <f t="shared" si="1"/>
        <v>6.2378</v>
      </c>
      <c r="G19" s="19" t="s">
        <v>44</v>
      </c>
    </row>
    <row r="20" spans="1:7" ht="17.25" customHeight="1">
      <c r="A20" s="26" t="s">
        <v>9</v>
      </c>
      <c r="B20" s="20">
        <v>7320</v>
      </c>
      <c r="C20" s="52">
        <v>230</v>
      </c>
      <c r="D20" s="52">
        <v>2001.273</v>
      </c>
      <c r="E20" s="20">
        <f t="shared" si="0"/>
        <v>1771.273</v>
      </c>
      <c r="F20" s="53">
        <f t="shared" si="1"/>
        <v>27.33979508196721</v>
      </c>
      <c r="G20" s="19" t="s">
        <v>43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276211</v>
      </c>
      <c r="D21" s="28">
        <f>D6+D8+D9+D16+D17+D18+D19+D20</f>
        <v>299411.233</v>
      </c>
      <c r="E21" s="28">
        <f t="shared" si="0"/>
        <v>23200.233000000007</v>
      </c>
      <c r="F21" s="54">
        <f t="shared" si="1"/>
        <v>7.187061264254104</v>
      </c>
      <c r="G21" s="46">
        <f t="shared" si="2"/>
        <v>108.3994601952855</v>
      </c>
    </row>
    <row r="22" spans="1:7" ht="16.5" customHeight="1">
      <c r="A22" s="27" t="s">
        <v>31</v>
      </c>
      <c r="B22" s="28">
        <f>SUM(B23:B26)</f>
        <v>897071.0270000001</v>
      </c>
      <c r="C22" s="28">
        <f>SUM(C23:C26)</f>
        <v>68937.838</v>
      </c>
      <c r="D22" s="28">
        <f>SUM(D23:D26)</f>
        <v>68927.834</v>
      </c>
      <c r="E22" s="28">
        <f t="shared" si="0"/>
        <v>-10.004000000000815</v>
      </c>
      <c r="F22" s="54">
        <f t="shared" si="1"/>
        <v>7.683654016840742</v>
      </c>
      <c r="G22" s="43">
        <f>D22/C22*100</f>
        <v>99.98548837577412</v>
      </c>
    </row>
    <row r="23" spans="1:7" ht="83.25" customHeight="1">
      <c r="A23" s="41" t="s">
        <v>27</v>
      </c>
      <c r="B23" s="20">
        <v>3587.3</v>
      </c>
      <c r="C23" s="20">
        <v>298.9</v>
      </c>
      <c r="D23" s="20">
        <v>298.9</v>
      </c>
      <c r="E23" s="20"/>
      <c r="F23" s="53">
        <f t="shared" si="1"/>
        <v>8.332171828394614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67388.8</v>
      </c>
      <c r="D24" s="22">
        <v>67388.8</v>
      </c>
      <c r="E24" s="20"/>
      <c r="F24" s="53">
        <f t="shared" si="1"/>
        <v>7.7000028222801085</v>
      </c>
      <c r="G24" s="19">
        <f>D24/C24*100</f>
        <v>100</v>
      </c>
    </row>
    <row r="25" spans="1:7" ht="36" customHeight="1">
      <c r="A25" s="41" t="s">
        <v>32</v>
      </c>
      <c r="B25" s="22">
        <v>9591.505</v>
      </c>
      <c r="C25" s="22">
        <v>799.292</v>
      </c>
      <c r="D25" s="22">
        <v>799.292</v>
      </c>
      <c r="E25" s="20"/>
      <c r="F25" s="53">
        <f t="shared" si="1"/>
        <v>8.33333246450896</v>
      </c>
      <c r="G25" s="19">
        <f>D25/C25*100</f>
        <v>100</v>
      </c>
    </row>
    <row r="26" spans="1:7" ht="18" customHeight="1">
      <c r="A26" s="41" t="s">
        <v>33</v>
      </c>
      <c r="B26" s="22">
        <v>8713.322</v>
      </c>
      <c r="C26" s="22">
        <v>450.846</v>
      </c>
      <c r="D26" s="22">
        <v>440.842</v>
      </c>
      <c r="E26" s="57">
        <f t="shared" si="0"/>
        <v>-10.004000000000019</v>
      </c>
      <c r="F26" s="62">
        <f t="shared" si="1"/>
        <v>5.059402143063231</v>
      </c>
      <c r="G26" s="59">
        <f t="shared" si="2"/>
        <v>97.78106049515799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345148.838</v>
      </c>
      <c r="D27" s="30">
        <f>D21+D22</f>
        <v>368339.06700000004</v>
      </c>
      <c r="E27" s="28">
        <f>D27-C27</f>
        <v>23190.22900000005</v>
      </c>
      <c r="F27" s="54">
        <f>D27/B27*100</f>
        <v>7.275047606428153</v>
      </c>
      <c r="G27" s="43">
        <f t="shared" si="2"/>
        <v>106.71890687344572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7">
        <v>850</v>
      </c>
      <c r="C29" s="57">
        <v>31.2</v>
      </c>
      <c r="D29" s="61">
        <v>51.064</v>
      </c>
      <c r="E29" s="57">
        <f t="shared" si="0"/>
        <v>19.864</v>
      </c>
      <c r="F29" s="62">
        <f t="shared" si="1"/>
        <v>6.007529411764706</v>
      </c>
      <c r="G29" s="59" t="s">
        <v>37</v>
      </c>
      <c r="H29" s="4"/>
    </row>
    <row r="30" spans="1:8" s="5" customFormat="1" ht="33.75" customHeight="1">
      <c r="A30" s="25" t="s">
        <v>35</v>
      </c>
      <c r="B30" s="20">
        <v>0.024</v>
      </c>
      <c r="C30" s="57"/>
      <c r="D30" s="61"/>
      <c r="E30" s="57"/>
      <c r="F30" s="62"/>
      <c r="G30" s="59"/>
      <c r="H30" s="4"/>
    </row>
    <row r="31" spans="1:8" s="5" customFormat="1" ht="67.5" customHeight="1">
      <c r="A31" s="25" t="s">
        <v>36</v>
      </c>
      <c r="B31" s="57">
        <v>344.6</v>
      </c>
      <c r="C31" s="57"/>
      <c r="D31" s="61">
        <v>53.793</v>
      </c>
      <c r="E31" s="57">
        <f t="shared" si="0"/>
        <v>53.793</v>
      </c>
      <c r="F31" s="62">
        <f t="shared" si="1"/>
        <v>15.610272780034823</v>
      </c>
      <c r="G31" s="59"/>
      <c r="H31" s="4"/>
    </row>
    <row r="32" spans="1:7" s="4" customFormat="1" ht="15.75">
      <c r="A32" s="26" t="s">
        <v>9</v>
      </c>
      <c r="B32" s="20">
        <v>200</v>
      </c>
      <c r="C32" s="20"/>
      <c r="D32" s="20">
        <v>99.124</v>
      </c>
      <c r="E32" s="20">
        <f t="shared" si="0"/>
        <v>99.124</v>
      </c>
      <c r="F32" s="62">
        <f t="shared" si="1"/>
        <v>49.562</v>
      </c>
      <c r="G32" s="59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31.2</v>
      </c>
      <c r="D33" s="28">
        <f>SUM(D29:D32)</f>
        <v>203.981</v>
      </c>
      <c r="E33" s="28">
        <f>D33-C33</f>
        <v>172.781</v>
      </c>
      <c r="F33" s="45">
        <f t="shared" si="1"/>
        <v>14.62623617548529</v>
      </c>
      <c r="G33" s="59" t="s">
        <v>45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345180.038</v>
      </c>
      <c r="D34" s="28">
        <f>D27+D33</f>
        <v>368543.04800000007</v>
      </c>
      <c r="E34" s="28">
        <f t="shared" si="0"/>
        <v>23363.010000000068</v>
      </c>
      <c r="F34" s="54">
        <f t="shared" si="1"/>
        <v>7.277071944966989</v>
      </c>
      <c r="G34" s="43">
        <f>D34/C34*100</f>
        <v>106.76835489542418</v>
      </c>
    </row>
    <row r="35" spans="1:7" s="51" customFormat="1" ht="31.5" customHeight="1">
      <c r="A35" s="50" t="s">
        <v>19</v>
      </c>
      <c r="B35" s="64">
        <v>8000</v>
      </c>
      <c r="C35" s="64">
        <v>0</v>
      </c>
      <c r="D35" s="65">
        <v>918.695</v>
      </c>
      <c r="E35" s="66">
        <f t="shared" si="0"/>
        <v>918.695</v>
      </c>
      <c r="F35" s="67">
        <f t="shared" si="1"/>
        <v>11.4836875</v>
      </c>
      <c r="G35" s="68">
        <v>0</v>
      </c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345180.038</v>
      </c>
      <c r="D36" s="28">
        <f>D34+D35</f>
        <v>369461.7430000001</v>
      </c>
      <c r="E36" s="28">
        <f>D36-C36</f>
        <v>24281.705000000075</v>
      </c>
      <c r="F36" s="55">
        <f t="shared" si="1"/>
        <v>7.283706407831736</v>
      </c>
      <c r="G36" s="49">
        <f>D36/C36*100</f>
        <v>107.0345044112893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2022-01-17T10:04:33Z</cp:lastPrinted>
  <dcterms:created xsi:type="dcterms:W3CDTF">2004-07-02T06:40:36Z</dcterms:created>
  <dcterms:modified xsi:type="dcterms:W3CDTF">2022-02-02T11:09:37Z</dcterms:modified>
  <cp:category/>
  <cp:version/>
  <cp:contentType/>
  <cp:contentStatus/>
</cp:coreProperties>
</file>