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7735" windowHeight="12285"/>
  </bookViews>
  <sheets>
    <sheet name="Придбання ОЗ" sheetId="1" r:id="rId1"/>
  </sheets>
  <definedNames>
    <definedName name="_xlnm._FilterDatabase" localSheetId="0" hidden="1">'Придбання ОЗ'!$A$2:$G$301</definedName>
    <definedName name="Z_0807BC37_3C63_4F33_8764_08C0EDADAA6D_.wvu.FilterData" localSheetId="0" hidden="1">'Придбання ОЗ'!$A$2:$E$268</definedName>
    <definedName name="Z_0807BC37_3C63_4F33_8764_08C0EDADAA6D_.wvu.PrintTitles" localSheetId="0" hidden="1">'Придбання ОЗ'!$2:$3</definedName>
    <definedName name="Z_187FA575_67E6_42ED_B450_C087691203A0_.wvu.FilterData" localSheetId="0" hidden="1">'Придбання ОЗ'!$A$2:$E$268</definedName>
    <definedName name="Z_1D4A8546_A8CA_4105_868B_0932576472CC_.wvu.FilterData" localSheetId="0" hidden="1">'Придбання ОЗ'!$A$2:$E$268</definedName>
    <definedName name="Z_237E48EE_855D_4E22_A215_D7BA155C0632_.wvu.FilterData" localSheetId="0" hidden="1">'Придбання ОЗ'!$A$2:$E$189</definedName>
    <definedName name="Z_237E48EE_855D_4E22_A215_D7BA155C0632_.wvu.PrintTitles" localSheetId="0" hidden="1">'Придбання ОЗ'!$2:$3</definedName>
    <definedName name="Z_436A1965_C17E_45AD_8476_CFF58DA45F66_.wvu.FilterData" localSheetId="0" hidden="1">'Придбання ОЗ'!$A$2:$E$189</definedName>
    <definedName name="Z_436A1965_C17E_45AD_8476_CFF58DA45F66_.wvu.PrintTitles" localSheetId="0" hidden="1">'Придбання ОЗ'!$2:$3</definedName>
    <definedName name="Z_4D494E37_21A4_41F8_BD77_D1C44D691FA4_.wvu.FilterData" localSheetId="0" hidden="1">'Придбання ОЗ'!$A$2:$E$189</definedName>
    <definedName name="Z_4D494E37_21A4_41F8_BD77_D1C44D691FA4_.wvu.PrintTitles" localSheetId="0" hidden="1">'Придбання ОЗ'!$2:$3</definedName>
    <definedName name="Z_51C58801_F2A5_4735_B500_4677902A49A3_.wvu.FilterData" localSheetId="0" hidden="1">'Придбання ОЗ'!$A$2:$E$189</definedName>
    <definedName name="Z_5353A7D7_40DB_4C7C_B73E_9BD41A6C5998_.wvu.FilterData" localSheetId="0" hidden="1">'Придбання ОЗ'!$A$2:$E$268</definedName>
    <definedName name="Z_5668B4FE_1F54_4CB7_8976_14963918FBBF_.wvu.FilterData" localSheetId="0" hidden="1">'Придбання ОЗ'!$A$2:$G$301</definedName>
    <definedName name="Z_5AD8CF9A_F737_40F1_BC4E_B08BE4CBD52F_.wvu.FilterData" localSheetId="0" hidden="1">'Придбання ОЗ'!$A$2:$E$268</definedName>
    <definedName name="Z_6235BC21_3D25_4E8C_898E_855DDDDD2566_.wvu.FilterData" localSheetId="0" hidden="1">'Придбання ОЗ'!$A$2:$E$189</definedName>
    <definedName name="Z_6235BC21_3D25_4E8C_898E_855DDDDD2566_.wvu.PrintTitles" localSheetId="0" hidden="1">'Придбання ОЗ'!$2:$3</definedName>
    <definedName name="Z_63624039_79B7_4B53_8C9B_62AEAD1FE854_.wvu.FilterData" localSheetId="0" hidden="1">'Придбання ОЗ'!$A$2:$E$189</definedName>
    <definedName name="Z_63624039_79B7_4B53_8C9B_62AEAD1FE854_.wvu.PrintTitles" localSheetId="0" hidden="1">'Придбання ОЗ'!$2:$3</definedName>
    <definedName name="Z_6C4C0A1E_9F55_46A5_9256_CBEA636F78CA_.wvu.FilterData" localSheetId="0" hidden="1">'Придбання ОЗ'!$A$2:$E$268</definedName>
    <definedName name="Z_6C4C0A1E_9F55_46A5_9256_CBEA636F78CA_.wvu.PrintTitles" localSheetId="0" hidden="1">'Придбання ОЗ'!$2:$3</definedName>
    <definedName name="Z_7DFE9900_01DD_44C4_83B3_2BACF6626FCA_.wvu.FilterData" localSheetId="0" hidden="1">'Придбання ОЗ'!$A$2:$E$189</definedName>
    <definedName name="Z_94A2A2F5_7164_46C6_BF9F_AB5DAA84D213_.wvu.FilterData" localSheetId="0" hidden="1">'Придбання ОЗ'!$A$2:$G$301</definedName>
    <definedName name="Z_94A2A2F5_7164_46C6_BF9F_AB5DAA84D213_.wvu.PrintTitles" localSheetId="0" hidden="1">'Придбання ОЗ'!$2:$3</definedName>
    <definedName name="Z_9B348F59_60C9_4B35_8EF0_0CAA0A744718_.wvu.FilterData" localSheetId="0" hidden="1">'Придбання ОЗ'!$A$2:$E$189</definedName>
    <definedName name="Z_B2B7808A_1DE3_4E8C_BA26_3C1F89D42E45_.wvu.FilterData" localSheetId="0" hidden="1">'Придбання ОЗ'!$A$2:$E$189</definedName>
    <definedName name="Z_B2B7808A_1DE3_4E8C_BA26_3C1F89D42E45_.wvu.PrintTitles" localSheetId="0" hidden="1">'Придбання ОЗ'!$2:$3</definedName>
    <definedName name="Z_C08C5C12_FFBC_4F4C_9138_5D34ADCEB223_.wvu.FilterData" localSheetId="0" hidden="1">'Придбання ОЗ'!$A$2:$E$268</definedName>
    <definedName name="Z_C08C5C12_FFBC_4F4C_9138_5D34ADCEB223_.wvu.PrintTitles" localSheetId="0" hidden="1">'Придбання ОЗ'!$2:$3</definedName>
    <definedName name="Z_C431141F_117F_49C7_B3E7_D4961D1E781E_.wvu.FilterData" localSheetId="0" hidden="1">'Придбання ОЗ'!$A$2:$G$301</definedName>
    <definedName name="Z_C431141F_117F_49C7_B3E7_D4961D1E781E_.wvu.PrintTitles" localSheetId="0" hidden="1">'Придбання ОЗ'!$2:$3</definedName>
    <definedName name="Z_C4E1FC53_13AF_4353_A377_998BCF090C4C_.wvu.FilterData" localSheetId="0" hidden="1">'Придбання ОЗ'!$A$2:$E$189</definedName>
    <definedName name="Z_C4E1FC53_13AF_4353_A377_998BCF090C4C_.wvu.PrintTitles" localSheetId="0" hidden="1">'Придбання ОЗ'!$2:$3</definedName>
    <definedName name="Z_CA43201F_577B_461A_8DF7_C9B35404B678_.wvu.FilterData" localSheetId="0" hidden="1">'Придбання ОЗ'!$A$2:$E$268</definedName>
    <definedName name="Z_EED4C4C4_2768_4906_8D20_11DE2EB8B1AD_.wvu.FilterData" localSheetId="0" hidden="1">'Придбання ОЗ'!$A$2:$E$189</definedName>
    <definedName name="Z_EED4C4C4_2768_4906_8D20_11DE2EB8B1AD_.wvu.PrintTitles" localSheetId="0" hidden="1">'Придбання ОЗ'!$2:$3</definedName>
    <definedName name="Z_FE3930E4_F186_434E_AF9B_168F52F6DAB5_.wvu.FilterData" localSheetId="0" hidden="1">'Придбання ОЗ'!$A$2:$E$189</definedName>
    <definedName name="_xlnm.Print_Titles" localSheetId="0">'Придбання ОЗ'!$2:$3</definedName>
  </definedNames>
  <calcPr calcId="124519"/>
</workbook>
</file>

<file path=xl/calcChain.xml><?xml version="1.0" encoding="utf-8"?>
<calcChain xmlns="http://schemas.openxmlformats.org/spreadsheetml/2006/main">
  <c r="D9" i="1"/>
  <c r="D55"/>
  <c r="D91" s="1"/>
  <c r="D129"/>
  <c r="D131"/>
  <c r="D143" s="1"/>
  <c r="D161" s="1"/>
  <c r="D132"/>
  <c r="D156"/>
  <c r="D160"/>
  <c r="C163"/>
  <c r="D163"/>
  <c r="D168"/>
  <c r="D169" s="1"/>
  <c r="D174"/>
  <c r="D182"/>
  <c r="D219" s="1"/>
  <c r="D222"/>
  <c r="D223" s="1"/>
  <c r="D227"/>
  <c r="D232"/>
  <c r="D239"/>
  <c r="D244"/>
  <c r="D248"/>
  <c r="D251"/>
  <c r="C255"/>
  <c r="D255"/>
  <c r="D259"/>
  <c r="D267"/>
  <c r="D271"/>
  <c r="D287"/>
  <c r="D295"/>
  <c r="D301"/>
  <c r="D178" l="1"/>
</calcChain>
</file>

<file path=xl/sharedStrings.xml><?xml version="1.0" encoding="utf-8"?>
<sst xmlns="http://schemas.openxmlformats.org/spreadsheetml/2006/main" count="834" uniqueCount="462">
  <si>
    <t>Х</t>
  </si>
  <si>
    <t>ВСЬОГО:</t>
  </si>
  <si>
    <t>ФОП Албов Є. О.</t>
  </si>
  <si>
    <t>монтаж кондиціонерів</t>
  </si>
  <si>
    <t>ФОП Албов Є.О.</t>
  </si>
  <si>
    <t>кондиціонер</t>
  </si>
  <si>
    <t>ФОП Новіцький Б.І.</t>
  </si>
  <si>
    <t>багатофункціональний пристрій</t>
  </si>
  <si>
    <t>компьютерна система+програмне забезпечення</t>
  </si>
  <si>
    <t>Адміністрація Центрального району Миколаївської міської ради</t>
  </si>
  <si>
    <t>ФОП Дегтяр Ю.В.</t>
  </si>
  <si>
    <t xml:space="preserve">Багатофункціональний пристрій </t>
  </si>
  <si>
    <t>Адміністрація Інгульського району  Миколаївської міської ради</t>
  </si>
  <si>
    <t>ФОП Новицький Б.І.</t>
  </si>
  <si>
    <t>лазерний принтер</t>
  </si>
  <si>
    <t>комп'ютер</t>
  </si>
  <si>
    <t>ФОП Петрушкоа А.Є.</t>
  </si>
  <si>
    <t>Урни вуличні</t>
  </si>
  <si>
    <t>пр-т Богоявленський ,314</t>
  </si>
  <si>
    <t>Лавки вуличні</t>
  </si>
  <si>
    <t>СПД Булгаков А.А.</t>
  </si>
  <si>
    <t>Святковий банер</t>
  </si>
  <si>
    <t>ФОП Асатрян А.С.</t>
  </si>
  <si>
    <t xml:space="preserve">Шафа для одягу </t>
  </si>
  <si>
    <t>Тумба приставна</t>
  </si>
  <si>
    <t xml:space="preserve">Стілець </t>
  </si>
  <si>
    <t>Стіл письмовий</t>
  </si>
  <si>
    <t>ФОП Решетняк Є.В.</t>
  </si>
  <si>
    <t>Сейф металевий</t>
  </si>
  <si>
    <t>ФОП Оглобинський С.А.</t>
  </si>
  <si>
    <t xml:space="preserve">Електролічильник </t>
  </si>
  <si>
    <t xml:space="preserve">ФОП Біляков Д.О. </t>
  </si>
  <si>
    <t>Кондиціонер</t>
  </si>
  <si>
    <t>СПД-ФО Ржонц Н.О.</t>
  </si>
  <si>
    <t xml:space="preserve">Комп'ютерні комплекти </t>
  </si>
  <si>
    <t>ФОП Петрушков А.Є.</t>
  </si>
  <si>
    <t>Лавки, урни</t>
  </si>
  <si>
    <t>територія Корабельного району</t>
  </si>
  <si>
    <t>Адміністрація Корабельного району Миколаївської міської ради</t>
  </si>
  <si>
    <t>Придбання  багатофункціонального пристрію</t>
  </si>
  <si>
    <t xml:space="preserve">Придбання  персональних комп’ютерів </t>
  </si>
  <si>
    <t>вул.Погранична,9 (адміністрація Заводського району)</t>
  </si>
  <si>
    <t>Адміністрація Заводського району Миколаївської міської ради</t>
  </si>
  <si>
    <t>ФОП Анічкіна О.С. (інд.№2794013202)</t>
  </si>
  <si>
    <t>Комлект меблів для службового кабінету керівника</t>
  </si>
  <si>
    <t>Департамент внутрішнього фінансового контролю, нагляду та протидії корупції Миколаївської міської ради, м.Миколаїв, вул.Адміральська, 20 каб.370</t>
  </si>
  <si>
    <t>ТОВ "СіЕнТі Трейд" (ЄДРПОУ 41838831)</t>
  </si>
  <si>
    <t>Системний блок у комплекті: монітор,миша, клавіатура</t>
  </si>
  <si>
    <t>Департамент внутрішнього фінансового контролю, нагляду та протидії корупції Миколаївської міської ради</t>
  </si>
  <si>
    <t>ФОП Зубарєв М.О.</t>
  </si>
  <si>
    <t>Комп"ютерна техніка</t>
  </si>
  <si>
    <t xml:space="preserve"> вул.Адміральська,20</t>
  </si>
  <si>
    <t>Департамент фінансів Миколаївської міської ради</t>
  </si>
  <si>
    <t>ФОП Лелес Тетяна Леонідівна</t>
  </si>
  <si>
    <t>Комп'ютер Businnes</t>
  </si>
  <si>
    <t>Управління земельних ресурсів Миколаївської міської ради</t>
  </si>
  <si>
    <t>ФОП Єгоренков Олександр Володимирович</t>
  </si>
  <si>
    <t>Кондиціонер Osaka ST-12HH</t>
  </si>
  <si>
    <t>вул.Адміральська,20</t>
  </si>
  <si>
    <t>ТОВ "Лайт-сервіс"</t>
  </si>
  <si>
    <t>Сканер HP Scan Jet Pro 2500</t>
  </si>
  <si>
    <t>ДНАП ММР</t>
  </si>
  <si>
    <t>Департамент з надання адміністративних послуг Миколаївської міської ради</t>
  </si>
  <si>
    <t>Управління комунального майна Миколаївської міської ради</t>
  </si>
  <si>
    <t>ТОВ «Спецтехпром»</t>
  </si>
  <si>
    <t>Фільтр-поглинач ФПУ-200</t>
  </si>
  <si>
    <t>вул.Адміральська,14</t>
  </si>
  <si>
    <t>ФОП Румянцев С.Е.</t>
  </si>
  <si>
    <t>Електро-ручний  вентилятор  ЕРВ-49</t>
  </si>
  <si>
    <t>Управління з питань надзвичайних ситуацій та цивільного захисту населення Миколаївської міської ради</t>
  </si>
  <si>
    <t>Багато функціональний пристрий Canon MF3010</t>
  </si>
  <si>
    <t>Компьютерна конфігурація у складі: Intel Pentium G5400, Gigabyte B360M, 120Gb SSD, DDR4 4Gb 2400, ATX 400w, клавіатура, миша, монітор LG 19M38a, з предустановленною операційною системою Windows  10 Pro OEM</t>
  </si>
  <si>
    <t>ФОП Новосьолов В.В.</t>
  </si>
  <si>
    <t>Ноутбук Dell Inspiron 3782 (I37P5410DIW-70B)</t>
  </si>
  <si>
    <t>Управління державного архітектурно-будівельного контролю Миколаївської міської ради / м. Миколаїв, вул. Херсонське шосе 48/8</t>
  </si>
  <si>
    <t>Управління державного архітектурно-будівельного контролю Миколаївської міської ради</t>
  </si>
  <si>
    <t>ТОВ "ЗЕМ-ЮРЦЕНТР"</t>
  </si>
  <si>
    <t>Шафа серверна підлогова</t>
  </si>
  <si>
    <t>Департамент  архітектури та містобудування Миколаївської міської ради, м.Миколаїв, вул.Адміральська,20</t>
  </si>
  <si>
    <t>Мережевий комутатор 2 рівня</t>
  </si>
  <si>
    <t>Джерело безперебійного живлення</t>
  </si>
  <si>
    <t>ДП "УДІПМ "ДІПРОМІСТО" ім.Ю.М. Білоконя</t>
  </si>
  <si>
    <t>Розроблення генерального плану м.Миколаєва; розроблення історико- арітектурного опорного плану м.Миколаєва з визначенням меж і режимів використання зон охорони пам"яток та  історичних ареалів; розроблення розділу інженерно- технічних заходів ЦЗ (ЦО); розроблення розділу "Охорона навколишнього природного середовища" в обсязі звіту про стратегічну оцінку.</t>
  </si>
  <si>
    <t>ТОВ "ПВІ "Миколаївагропроект"</t>
  </si>
  <si>
    <t>Детальний план території м.Миколаєва</t>
  </si>
  <si>
    <t>Департамент  архітектури та містобудування Миколаївської міської ради</t>
  </si>
  <si>
    <t>ФОП Новицький</t>
  </si>
  <si>
    <t>ПК з монітором</t>
  </si>
  <si>
    <t>Управління капітального будівництва Миколаївської міської ради</t>
  </si>
  <si>
    <t>Пристрій безперебійного живлення</t>
  </si>
  <si>
    <t>Сервер з монітором</t>
  </si>
  <si>
    <t>ФОП Лелес Т.Л.</t>
  </si>
  <si>
    <t>Системний блок BUSINESS</t>
  </si>
  <si>
    <t>Департамент енергетики, енергозбередення та запровадження інноваційних технологій Миколаївської міської ради/Адміральська ,20</t>
  </si>
  <si>
    <t>14,3</t>
  </si>
  <si>
    <t>1</t>
  </si>
  <si>
    <t>Компютер BUSINESS в комплекті</t>
  </si>
  <si>
    <t>Департамент енергетики, енергозбередення та запровадження інноваційних технологій Миколаївської міської ради.</t>
  </si>
  <si>
    <t>ФОП Чуйко О.В.</t>
  </si>
  <si>
    <t>Кондиціонер Leberg</t>
  </si>
  <si>
    <t>ФОП Анічкіна О.С.</t>
  </si>
  <si>
    <t xml:space="preserve">Спец.робоче місце 1588 </t>
  </si>
  <si>
    <t>Департамент ЖКГ ММР, м.Миколаїв, вул.Адм.Макарова, 7</t>
  </si>
  <si>
    <t>Департамент житлово-комунального господарства Миколаївської міської ради</t>
  </si>
  <si>
    <t>ФОП Білоус В.О.</t>
  </si>
  <si>
    <t>жим ногами</t>
  </si>
  <si>
    <t>ШВСМ</t>
  </si>
  <si>
    <t>ФОП Холкін О.А.</t>
  </si>
  <si>
    <t>весло розпашне</t>
  </si>
  <si>
    <t>весло парне</t>
  </si>
  <si>
    <t>принтер</t>
  </si>
  <si>
    <t>Централізована бухгалтерія</t>
  </si>
  <si>
    <t>ФОП Аба В.П.</t>
  </si>
  <si>
    <t>ТОВ"М Моторс"</t>
  </si>
  <si>
    <t>автомобіль</t>
  </si>
  <si>
    <t>ТОВ " Міленіум спорт"</t>
  </si>
  <si>
    <t xml:space="preserve">агрегат  причіпний для розкидування гранульованих добрив </t>
  </si>
  <si>
    <t>Центральний міський стадіон</t>
  </si>
  <si>
    <t>агрегат  причіпний для розкидування  рідких добрив та хімічної лбробки</t>
  </si>
  <si>
    <t>вертикуттер</t>
  </si>
  <si>
    <t>сіялка</t>
  </si>
  <si>
    <t>пескователь</t>
  </si>
  <si>
    <t>аератор</t>
  </si>
  <si>
    <t>міні-трактор</t>
  </si>
  <si>
    <t>насадк- відвал</t>
  </si>
  <si>
    <t>бункер</t>
  </si>
  <si>
    <t>насадка "Жорстка щітка"</t>
  </si>
  <si>
    <t>щітка ротаційна</t>
  </si>
  <si>
    <t>4-х колісний базовий механізм</t>
  </si>
  <si>
    <t>ФОП Кулик О.В.</t>
  </si>
  <si>
    <t xml:space="preserve">мінітраутор газонокосарка  </t>
  </si>
  <si>
    <t>ФОП Гаркавий В.В.</t>
  </si>
  <si>
    <t xml:space="preserve">машинка для розмітки футбольного поля </t>
  </si>
  <si>
    <t>ФОП Калініч В.В.</t>
  </si>
  <si>
    <t>пилезбирувач</t>
  </si>
  <si>
    <t>компресор</t>
  </si>
  <si>
    <t>снігозбиральна машина</t>
  </si>
  <si>
    <t>бензогенератор</t>
  </si>
  <si>
    <t>подрібнювач гілок</t>
  </si>
  <si>
    <t>повітродувки</t>
  </si>
  <si>
    <t>ФОП Зізда  А.П.</t>
  </si>
  <si>
    <t>лонжа гвинтова</t>
  </si>
  <si>
    <t>ДЮСШ №1</t>
  </si>
  <si>
    <t>ФОП Геркулес А.С.</t>
  </si>
  <si>
    <t>гідрокостюм</t>
  </si>
  <si>
    <t>КДЮСШ " Україна"</t>
  </si>
  <si>
    <t>ФОП Андреєв В.В.</t>
  </si>
  <si>
    <t>байдарка</t>
  </si>
  <si>
    <t>КДЮСШ " Комунарівець"</t>
  </si>
  <si>
    <t>ФОП Кулєшов Є.Ю.</t>
  </si>
  <si>
    <t xml:space="preserve">СДЮШОР з веслування на байдарках і каноє </t>
  </si>
  <si>
    <t>каноє двійка</t>
  </si>
  <si>
    <t>ФОП Жданюк Ю.Л.</t>
  </si>
  <si>
    <t xml:space="preserve">телевізор </t>
  </si>
  <si>
    <t>СДЮШОР з футболу</t>
  </si>
  <si>
    <t>Фоп Жданюк Ю.Л.</t>
  </si>
  <si>
    <t>футбольні ворота</t>
  </si>
  <si>
    <t>ФОК " Харченко К.О."</t>
  </si>
  <si>
    <t>фехтувальне екупірування</t>
  </si>
  <si>
    <t>СДЮШОР з фехтування</t>
  </si>
  <si>
    <t>ПП " Спортивний клуб " Юка"</t>
  </si>
  <si>
    <t>човен для академічного веслування</t>
  </si>
  <si>
    <t>СДЮШОР з веслування</t>
  </si>
  <si>
    <t>ТОВ " Інвар"</t>
  </si>
  <si>
    <t>компютер</t>
  </si>
  <si>
    <t>СДЮШОР з велоспорту</t>
  </si>
  <si>
    <t>Управління у справах фізичної культури та спорту Миколаївської міської ради</t>
  </si>
  <si>
    <t>ФОП Іваницький А В</t>
  </si>
  <si>
    <t>виготовлення статуетки вітрильника розміром 700х700х150мм (матеріал-полімер,бронза))</t>
  </si>
  <si>
    <t xml:space="preserve">Управління з питань культури та охорони культурної спадщини ММР, м.Миколаїв,вул. Адміральська, 20 </t>
  </si>
  <si>
    <t>ФОП Сергадов Д.М.</t>
  </si>
  <si>
    <t>придбання автономного мобільного сходового підйомника для Миколаївського міського палацу культури та урочистих подій (Громадський бюджет)</t>
  </si>
  <si>
    <t>Миколаївський міський палац культури та урочистих подій,                      м. Миколаїв, вул. Спаська, 44</t>
  </si>
  <si>
    <t>ФОП Швець В М</t>
  </si>
  <si>
    <t>банер (Громадський бюджет)</t>
  </si>
  <si>
    <t>Міський методичний центр та клубної роботи , адреса: м. Миколаїв, вул. Фалеєвська, 22/12</t>
  </si>
  <si>
    <t>х</t>
  </si>
  <si>
    <t>Разом:</t>
  </si>
  <si>
    <t>ПАТ Укрпошта</t>
  </si>
  <si>
    <t xml:space="preserve">періодичні видання </t>
  </si>
  <si>
    <t>ФОП Гуляєва Л.С.</t>
  </si>
  <si>
    <t xml:space="preserve">аудіокниги </t>
  </si>
  <si>
    <t>ТОВ Видавництво Ліра -К</t>
  </si>
  <si>
    <t>книжкова продукція для поповнення бібліотечного фонду</t>
  </si>
  <si>
    <t>ТОВ ІТВХ Книги України</t>
  </si>
  <si>
    <t>ЦМБ ім. М.Л.Кропивницького ЦБС для дорослих м. Миколаєва, адреса: м.Миколаїв,вул. Потьомкінська,143-А</t>
  </si>
  <si>
    <t>ПП Фірма "Тєпс &amp;Со"</t>
  </si>
  <si>
    <t>ЧНУ імені Петра Могили</t>
  </si>
  <si>
    <t>ФОП Руда Т.В.</t>
  </si>
  <si>
    <t>ФОП Гудим І.О.</t>
  </si>
  <si>
    <t>ТЗОВ "Видавництво "Ірбіс комікси"</t>
  </si>
  <si>
    <t>ЧП Дехтяренко А.А.</t>
  </si>
  <si>
    <t>Центральна міська бібліотека для дітей ім. Ш.Кобера і В.Хоменко, адреса: м.Миколаїв,  пр. Центральний, 173/4</t>
  </si>
  <si>
    <t>Управління з питань культури та охорони культурної спадщини ММР</t>
  </si>
  <si>
    <t>Разом по галузі:</t>
  </si>
  <si>
    <t>СПД Маковський О.С.</t>
  </si>
  <si>
    <t>Пилосос Karcher Puzzi 8/1</t>
  </si>
  <si>
    <t>Міський центр внутрішньо переміщених осіб та ветеранів АТО</t>
  </si>
  <si>
    <t>ФОП Соколовський Д.В.</t>
  </si>
  <si>
    <t>Кавомашини Delonghi Magnefica ECAM</t>
  </si>
  <si>
    <t>ФОП Єгоренков О.В.</t>
  </si>
  <si>
    <t>Кондиціонери (субвенція 0817363)</t>
  </si>
  <si>
    <t>Міський територіальний центр соціального обслуговування (надання соціальних послуг) відділення Корабельного району, пр.Богоявленський 301/2</t>
  </si>
  <si>
    <t>ФОП Анічкіна О.С.(*)</t>
  </si>
  <si>
    <t>Стіл компютерний (субвенція 0817363)</t>
  </si>
  <si>
    <t>ФОП Пазюк Ю.В.</t>
  </si>
  <si>
    <t>Спортивне обладнання  (субвенція 0817363)</t>
  </si>
  <si>
    <t>Міський територіальний центр соціального обслуговування (надання соціальних послуг)відділення Корабельного району, пр.Богоявленський 301/2</t>
  </si>
  <si>
    <t>ФОП Єгорова В.О.</t>
  </si>
  <si>
    <t>1 комплект</t>
  </si>
  <si>
    <t>Мультимедійний комплект 
 (субвенція 0817363)</t>
  </si>
  <si>
    <t>ФОП Шаповалов О.Г.</t>
  </si>
  <si>
    <t>Міський територіальний центр соціального обслуговування (надання соціальних послуг)відділення Інгульського району, вул Поздовжня, 50-а</t>
  </si>
  <si>
    <t>ТОВ "СУНП  НАЮР"</t>
  </si>
  <si>
    <t>Кондиціонер  
(субвенція 0817363)</t>
  </si>
  <si>
    <t>ФОП Верещагін А.А.</t>
  </si>
  <si>
    <t>Стіл компютерний  
(субвенція 0817363)</t>
  </si>
  <si>
    <t>ПП Югтепломер-Сервіс</t>
  </si>
  <si>
    <t>Тепловий лічильник СВТУНТ(М2)</t>
  </si>
  <si>
    <t>Міський територіальний центр соціального обслуговування(надання соціальних послуг)відділення Інгульського району, вул Поздовжня, 50-а</t>
  </si>
  <si>
    <t>ФОП Антоненко О.О.</t>
  </si>
  <si>
    <t>Сервер файловий</t>
  </si>
  <si>
    <t>Міський територіальний центр соціального обслуговування (надання соціальних послуг), вул .Морехідна 9/2</t>
  </si>
  <si>
    <t>ТОВ Автоград Миколаїв</t>
  </si>
  <si>
    <t>Автомобіль з пробігом , марки VW Polo Sedan</t>
  </si>
  <si>
    <t>ТОВ ВП АВТОСНАБ</t>
  </si>
  <si>
    <t>Автомобіль для перевезення осіб з обмеженими можливостями АВТОСНАБ Модель  STDF-03 на базі FIAT DUCATO</t>
  </si>
  <si>
    <t>Міський територальний центр соціального обслуговування (надання соціальних послуг)</t>
  </si>
  <si>
    <t>Всього:</t>
  </si>
  <si>
    <t>ТОВ Сантарекс</t>
  </si>
  <si>
    <t>БФП</t>
  </si>
  <si>
    <t>Адміністрація ДПСЗН ММР - вул. Мала Морська, 19</t>
  </si>
  <si>
    <t>Принтери</t>
  </si>
  <si>
    <t>УСВІК Корабельного р-ну ДПСЗН ММР - вул.Новобудівна, 1/1</t>
  </si>
  <si>
    <t>УСВІК Центрального р-ну ДПСЗН ММР - вул.Декабристів, 25</t>
  </si>
  <si>
    <t>УСВІК Заводскього р-ну ДПСЗН ММР - вул. Морехідна, 9/2</t>
  </si>
  <si>
    <t>Перс.комп.</t>
  </si>
  <si>
    <t>Управління праці ДПСЗН ММР - вул. Декабристів, 25</t>
  </si>
  <si>
    <t>УСВІК Інгульського р-ну ДПСЗН ММР - вул.Миколаївська, 26</t>
  </si>
  <si>
    <t>ФОП Єгоренков А.В.</t>
  </si>
  <si>
    <t>Кондиціонери</t>
  </si>
  <si>
    <t>Департамент праці та соціального захисту населення Миколаївської міської ради</t>
  </si>
  <si>
    <t>ФОП Афоніна Т.К.</t>
  </si>
  <si>
    <t>Придбання медичного обладнання для Комунального некомерційного підприємства Миколаївської місьокї ради "Центр первинної медико-санітарної допомоги №7"</t>
  </si>
  <si>
    <t xml:space="preserve">КНП ММР "ЦПМСД №7" /  м. Миколаїв просп. Богоявленський, 340/2 </t>
  </si>
  <si>
    <t>ТОВ "ТАЛАН СИСТЕМС"</t>
  </si>
  <si>
    <t>Придбання комп'ютерного обладнання та орг.техники</t>
  </si>
  <si>
    <t>Міський пологовий будинок №3, м. Миколаїв, вул. Київська,3</t>
  </si>
  <si>
    <t>ТОВ "Укрмедсервіс"</t>
  </si>
  <si>
    <t xml:space="preserve">Придбання кисневого концентратора  для міського пологового будинку №3 </t>
  </si>
  <si>
    <t>ТОВ "Лівін"</t>
  </si>
  <si>
    <t xml:space="preserve">Придбання монітору пацієнта для міського пологового будинку №3 </t>
  </si>
  <si>
    <t>ПП "Колар-СВ"</t>
  </si>
  <si>
    <t xml:space="preserve">Придбання кювезу для новонароджених для міського пологового будинку №2 </t>
  </si>
  <si>
    <t>Міський пологовий будинок №2, м.Миколаїв, вул. Будівельників,8</t>
  </si>
  <si>
    <t xml:space="preserve">Придбання кисневого концентратора  для міського пологового будинку №2 </t>
  </si>
  <si>
    <t xml:space="preserve">Придбання монітору пацієнта для міського пологового будинку №2 </t>
  </si>
  <si>
    <t xml:space="preserve">Міський пологовий будинок №1,  м. Миколаїв, вул. М.Морська,7 </t>
  </si>
  <si>
    <t>Міська дитяча лікарня №2 , м. Миколаїв, вул. Рюміна,5</t>
  </si>
  <si>
    <t>Міська лікрня №5, м. Миколаїв, просп. Богоявленський, 336</t>
  </si>
  <si>
    <t>ФОП Пивовар С.Ю.</t>
  </si>
  <si>
    <t>Придбання напівавтоматичного 4-канального коагулометру</t>
  </si>
  <si>
    <t>ТОВ "Сономед"</t>
  </si>
  <si>
    <t>Придбання пересувного УЗД апарату для міської лікарні №5</t>
  </si>
  <si>
    <t>ФОП Іванов Д.С.</t>
  </si>
  <si>
    <t>Придбаний електричний коагулятор з цифровим управлінням</t>
  </si>
  <si>
    <t>Лікарня швидкої медичної допомоги, м. Миколаїв, вул. Корабелів,14-В</t>
  </si>
  <si>
    <t>"Топсервіс-медтехніка"</t>
  </si>
  <si>
    <t xml:space="preserve">Придбання апарату наркозно-дихальний класу Morfeus M  </t>
  </si>
  <si>
    <t>Придбання монітору пацієнта + CO2 для реанімаційного відділення міської лікарні швидкої медичної допомоги</t>
  </si>
  <si>
    <t>Придбання монітору пацієнта для міської лікарні швидкої медичної допомоги</t>
  </si>
  <si>
    <t>Придбання монітору глибини анестезії для міської лікарні швидкої медичної допомоги</t>
  </si>
  <si>
    <t>ТОВ "Медгарант"</t>
  </si>
  <si>
    <t>Придбання апарату для штучної вентиляції легенів з інтелектуальними автоматичними режимами для міської лікарні швидкої медичної допомоги</t>
  </si>
  <si>
    <t>ТОВ "Сучасна лікарня"</t>
  </si>
  <si>
    <t>Придбання апарату ШВЛ  для дорослих в реанімаційне відділення міської лікарні швидкої медичної допомоги</t>
  </si>
  <si>
    <t>Придбання пересувного УЗД апарату для міської лікарні швидкої медичної допомоги</t>
  </si>
  <si>
    <t>Оплата авансу за монітор пацієнта в міській лікарні №4</t>
  </si>
  <si>
    <t>Міська лікарня №4, м. Миколаїв, вул. Ад,Макарова,1</t>
  </si>
  <si>
    <t>Придбання апарату ШВЛ  для дорослих в реанімаційне відділення міської лікарні №4</t>
  </si>
  <si>
    <t>ТОВ "Медікал-Систем"</t>
  </si>
  <si>
    <t>Придбання монітору пацієнта + CO2 для реанімаційного відділення міської лікарні №4</t>
  </si>
  <si>
    <t>Придбання пересувного УЗД апарату для міської лікарні №4</t>
  </si>
  <si>
    <t>Придбання монітору глибини анестезії для міської лікарні №3</t>
  </si>
  <si>
    <t>Міська лікарня №3, м.Миколаїв, вул.Космонавтів, 97</t>
  </si>
  <si>
    <t>Придбання монітору пацієнта + CO2 для реанімаційного відділення міської лікарні №3</t>
  </si>
  <si>
    <t>Придбання монітору пацієнта для міської лікарні №3</t>
  </si>
  <si>
    <t>ТОВ "МЕДХОЛДІНГ"</t>
  </si>
  <si>
    <t>Придбання апарату для штучної вентиляції легенів з інтелектуальними автоматичними режимами для міської лікарні №3</t>
  </si>
  <si>
    <t>ТОВ "Здраво"</t>
  </si>
  <si>
    <t>Придбання концентратора кисневого для реанімаційного відділення міської лікарні №1</t>
  </si>
  <si>
    <t xml:space="preserve">Міська лікарня №1, м. Миколаїв, вул. 2 Екіпажна,4 </t>
  </si>
  <si>
    <t>ТОВ "Укр мед сервіс"</t>
  </si>
  <si>
    <t>Придбання апарату ШВЛ  для дорослих в реанімаційне відділення міської лікарні №1</t>
  </si>
  <si>
    <t>Придбання монітору пацієнта + CO2 для реанімаційного відділення міської лікарні №1</t>
  </si>
  <si>
    <t>ТОВ "Протех-Україна"</t>
  </si>
  <si>
    <t>ТОВ "УМТ+"</t>
  </si>
  <si>
    <t>Придбання пересувного ренгенапарату</t>
  </si>
  <si>
    <t>Управління охорони здоров'я Миколаївської міської ради</t>
  </si>
  <si>
    <t>ФОП Єгорова</t>
  </si>
  <si>
    <t>теплолічільник</t>
  </si>
  <si>
    <t>54044,м. Миколаїв вул Космонавтів 66</t>
  </si>
  <si>
    <t>ФОП Краснобаєв В.В.</t>
  </si>
  <si>
    <t>Піч конвекційна у їдальню</t>
  </si>
  <si>
    <t xml:space="preserve"> 54034 м. Миколаїв, вул.Олійника,36 </t>
  </si>
  <si>
    <t>ФОП Смаль А.С.</t>
  </si>
  <si>
    <t>Інтерактивна підлога в інклюзивний клас</t>
  </si>
  <si>
    <t>ОРВП Продтовари</t>
  </si>
  <si>
    <t>Електромясорубка</t>
  </si>
  <si>
    <t>54018,м.Миколаїв, вул.Передова 11-А</t>
  </si>
  <si>
    <t>ФОП Скублов С.С.</t>
  </si>
  <si>
    <t>Проектор</t>
  </si>
  <si>
    <t>Ноутбук</t>
  </si>
  <si>
    <t>ТОВ Продтовари</t>
  </si>
  <si>
    <t>мясорубка ТМ-12</t>
  </si>
  <si>
    <t>54001, м.Миколаїв вул. вул.Китобоїв,3</t>
  </si>
  <si>
    <t>холодильник Optima AB</t>
  </si>
  <si>
    <t>ФОП Колодній В.М.</t>
  </si>
  <si>
    <t>Баг.функ. прист. "ЕPSON"</t>
  </si>
  <si>
    <t>54052, м.Миколаїв  вул. Айвазовського, 8</t>
  </si>
  <si>
    <t>Відеомонітор "Akai UA40, SMART"</t>
  </si>
  <si>
    <t>ФОП Фадєєв О.В.</t>
  </si>
  <si>
    <t>шафа холодильна</t>
  </si>
  <si>
    <t>54001, м.Миколаїв вул.Адміральська,24</t>
  </si>
  <si>
    <t>холодильник побутовий</t>
  </si>
  <si>
    <t>морозильна камера</t>
  </si>
  <si>
    <t>ФОП Семенюк М.М.</t>
  </si>
  <si>
    <t>електролічильники</t>
  </si>
  <si>
    <t>54029 м.Миколаїв, вул.Шосейна,19</t>
  </si>
  <si>
    <t>ФОП Томашевський І.А.</t>
  </si>
  <si>
    <t xml:space="preserve">електрична плита </t>
  </si>
  <si>
    <t>ТОВ ОРВП "Продтовари"</t>
  </si>
  <si>
    <t>м'ясорубка електрична</t>
  </si>
  <si>
    <t xml:space="preserve">54017 м.Миколаїв, вул. Громадянська, 48 Б                                        </t>
  </si>
  <si>
    <t>ТОВ Русмикаль</t>
  </si>
  <si>
    <t>стінка</t>
  </si>
  <si>
    <t>ФОП Бассов- Полтавцев</t>
  </si>
  <si>
    <t>ноутбук</t>
  </si>
  <si>
    <t>ТОВ АФ Катюша</t>
  </si>
  <si>
    <t xml:space="preserve">будинок-альтанка </t>
  </si>
  <si>
    <t xml:space="preserve">54017 м.Миколаїв, вул. Громадянська, 48 Б, Дошкільний навчальний заклад санаторного типу № 77                                                     </t>
  </si>
  <si>
    <t>ТОВ ОРПВ Продтовари</t>
  </si>
  <si>
    <t>зонт витяжний</t>
  </si>
  <si>
    <t>плита електрична КИЙ-В ПІ-4-14</t>
  </si>
  <si>
    <t>54003 м.Миколаїв, вул.Колодязна, 4, Дошкільний навчальний заклад № 5</t>
  </si>
  <si>
    <t xml:space="preserve"> Епіцентр К</t>
  </si>
  <si>
    <t>камера морозильна</t>
  </si>
  <si>
    <t>54038 м.Миколаїв, вул. Озерна,5В</t>
  </si>
  <si>
    <t>мультимелійний проектор</t>
  </si>
  <si>
    <t xml:space="preserve"> ФОП Вангородський В.М.</t>
  </si>
  <si>
    <t xml:space="preserve"> cтінка</t>
  </si>
  <si>
    <t>плита 4-х комфортна</t>
  </si>
  <si>
    <t>ФОП Комаров А.В.</t>
  </si>
  <si>
    <t xml:space="preserve">холодильник " Атлант" </t>
  </si>
  <si>
    <t>ФОП Скворцов К.В.</t>
  </si>
  <si>
    <t>електрокип'ятильник</t>
  </si>
  <si>
    <t>54050 м.Миколаїв,вул.Глинки,7а</t>
  </si>
  <si>
    <t>54024, м.Миколаїв ,пр-кт Корабелів, 20</t>
  </si>
  <si>
    <t>ФОП Мещерін С.І</t>
  </si>
  <si>
    <t xml:space="preserve">54001
М. Миколапїв
вул.Мала Морьська,3
 Централізована бухгалтерія
</t>
  </si>
  <si>
    <t>ТОВ"САНОР"</t>
  </si>
  <si>
    <t>проектор</t>
  </si>
  <si>
    <t xml:space="preserve">54020
М. Миколапїв
вул. Защука, 2А   Миколаївська
загальноосвітня школа І-ІІІ ступенів №25
Миколаївської міської ради Миколаївської області
</t>
  </si>
  <si>
    <t xml:space="preserve">інтерактивний комплекс, проектор </t>
  </si>
  <si>
    <t>54003
м. Миколаїв, вул. Потьомкінська, 154                                               Миколаївська
загальноосвітня школа І-ІІІ ступенів №53
Миколаївської міської ради Миколаївської області</t>
  </si>
  <si>
    <t>54034
м. Миколаїв,
вул. 9 Поздовжня, 10  Миколаївська
загальноосвітня школа І-ІІІ ступенів №46
Миколаївської міської ради Миколаївської області</t>
  </si>
  <si>
    <t>54050
м. Миколаїв, пр. Богоявленський, 291                                                Миколаївська
загальноосвітня школа І-ІІІ ступенів №43
Миколаївської міської ради Миколаївської області</t>
  </si>
  <si>
    <t>54038
м. Миколаїв, вул. Крилова, 12/6                                               Миколаївська
загальноосвітня школа І-ІІІ ступенів №17
Миколаївської міської ради Миколаївської області</t>
  </si>
  <si>
    <t xml:space="preserve">54017
м. Миколаїв
пр. Центральний, 84
</t>
  </si>
  <si>
    <t>ФОП Даниленко А.В.</t>
  </si>
  <si>
    <t>мікроскоп учнівський</t>
  </si>
  <si>
    <t xml:space="preserve">54058
м. Миколаїв
 вул. Лазурна, 46  Миколаївська
загальноосвітня школа І-ІІІ ступенів № 57
Миколаївської міської ради Миколаївської області
</t>
  </si>
  <si>
    <t xml:space="preserve">54030
м.Миколаїв,
вул. Нікольська, 6  Миколаївська
загальноосвітня школа І-ІІІ ступенів № 39
Миколаївської міської ради Миколаївської області
</t>
  </si>
  <si>
    <t xml:space="preserve">54029
м. Миколаїв
вул. Робоча, 8      Миколаївська
загальноосвітня школа І-ІІІ ступенів №22
Миколаївської міської ради Миколаївської області
</t>
  </si>
  <si>
    <t xml:space="preserve">водонагрівач TESL120л сухой тен </t>
  </si>
  <si>
    <t xml:space="preserve">54017
м. Миколаїв
пр. Центральний, 84      Миколаївська
загальноосвітня школа І-ІІІ ступенів №13
Миколаївської міської ради Миколаївської області
</t>
  </si>
  <si>
    <t>ФОП Пашківський О.А.</t>
  </si>
  <si>
    <t xml:space="preserve">інтерактивни й лазерний тир                                                                    </t>
  </si>
  <si>
    <t xml:space="preserve">54055
м. Миколаїв, 
вул. 1-Слобідська 42      Миколаївська
загальноосвітня школа І-ІІІ ступенів №31
Миколаївської міської ради Миколаївської області
</t>
  </si>
  <si>
    <t xml:space="preserve">ванна зварна трьохсекційна  </t>
  </si>
  <si>
    <t>ФОП Сущенко В.П.</t>
  </si>
  <si>
    <t xml:space="preserve">мультикор                                                                                         </t>
  </si>
  <si>
    <t xml:space="preserve">54003
м. Миколаїв
пр. Центральний, 166  Будинок учителя
</t>
  </si>
  <si>
    <t xml:space="preserve">мікрофони та гучномовці                                                            </t>
  </si>
  <si>
    <t xml:space="preserve">міні-батут для тренування  </t>
  </si>
  <si>
    <t xml:space="preserve">гімнастина стінка   з причіпним    обладнанням для оздоровчих заходив </t>
  </si>
  <si>
    <t>ФОП Миколюк О.Я.</t>
  </si>
  <si>
    <t>гімнастина стінка</t>
  </si>
  <si>
    <t>54038
м. Миколаїв, вул. Курортна, 2-а                                                Миколаївська
загальноосвітня школа І-ІІІ ступенів №6
Миколаївської міської ради Миколаївської області</t>
  </si>
  <si>
    <t>ФОП Гусак Д.Д</t>
  </si>
  <si>
    <t xml:space="preserve">комплект модульних меблів   для облаштування  кабінету фотографії та відео мистецтв </t>
  </si>
  <si>
    <t xml:space="preserve">54034
м.Миколаїв     вул. Шкільна, 5                                                         Міська станція юних техніків                    </t>
  </si>
  <si>
    <t>ФОП Бурчак-Абрамович К.Д.</t>
  </si>
  <si>
    <t xml:space="preserve"> пральна машина          </t>
  </si>
  <si>
    <t>57156 м. Миколаїв,  В.Корениха,  вул.Гарнізонна, 10  Дошкільний навчальний заклад № 147  "Зіронька" м.Миколаєва</t>
  </si>
  <si>
    <t>ФОП Коноваленко М.Л.</t>
  </si>
  <si>
    <t xml:space="preserve">килими та театральні штори </t>
  </si>
  <si>
    <t xml:space="preserve">54051 м. Миколаїв,  вул.Океанівська, 43  Дошкільний навчальний заклад № 103  "Берегиня" м.Миколаєва комбінованого типу </t>
  </si>
  <si>
    <t xml:space="preserve"> пральна машина</t>
  </si>
  <si>
    <t>54029 м. Миколаїв,  вул.8- Березня, 22-б  Дошкільний навчальний заклад № 85  "Світлячок" м.Миколаєва</t>
  </si>
  <si>
    <t>холодильник, морозильна камера</t>
  </si>
  <si>
    <t>54038 м. Миколаїв,  вул. Крилова, 7-а Дошкільний навчальний заклад № 64  "Барвінок" м.Миколаєва</t>
  </si>
  <si>
    <t>54029 м. Миколаїв,  пр. Центральний, 26-В                                                           Дошкільний навчальний заклад № 51 "Супутник" м.Миколаєва</t>
  </si>
  <si>
    <t xml:space="preserve"> холодильник</t>
  </si>
  <si>
    <t>54058 м. Миколаїв,  вул. Лазурна, 44                                                            Дошкільний навчальний заклад № 49 "Марічка" м.Миколаєва</t>
  </si>
  <si>
    <t xml:space="preserve">пральна машина    </t>
  </si>
  <si>
    <t xml:space="preserve">холодильник </t>
  </si>
  <si>
    <t>54017 м. Миколаїв,  вул.Генерала Карпенко, 1                                                            Дошкільний навчальний заклад № 23 "Теремок" м.Миколаєва</t>
  </si>
  <si>
    <t>54017 м. Миколаїв,  вул.Корабелів, 6                                                            Дошкільний навчальний заклад № 20 "Юний чорноморець" м.Миколаєва</t>
  </si>
  <si>
    <t>54058 м. Миколаїв,  вул.Лазурна, 22                                                            Дошкільний навчальний заклад № 12 "Кораблик" м.Миколаєва</t>
  </si>
  <si>
    <t xml:space="preserve">Придбання  обладнання  для дошкільного навчального закладу № 7 Миколаївської міської ради, вул. 3 Слобідська, 151-а  (холодильник)  </t>
  </si>
  <si>
    <t>54002 м. Миколаїв,  вул.3-я Слобідська, 151-А                                                            Дошкільний навчальний заклад №7 "Веселка" м.Миколаєва</t>
  </si>
  <si>
    <t xml:space="preserve">Придбання  обладнання  для дошкільного навчального закладу № 7 Миколаївської міської ради, вул. 3 Слобідська, 151-а  (пральна машина) </t>
  </si>
  <si>
    <t>шведська стінка</t>
  </si>
  <si>
    <t>ФОП Караяніді С.П.</t>
  </si>
  <si>
    <t>Велотренажер</t>
  </si>
  <si>
    <t>54003, м.  Миколаїв, вул.М.Василевського,40/6</t>
  </si>
  <si>
    <t>Ноутбук 15,6''</t>
  </si>
  <si>
    <t>Ноутбук 15''</t>
  </si>
  <si>
    <t>Інтерактивний комплект NewLine (інтерактивна дошка, мультимедійний проектор)</t>
  </si>
  <si>
    <t>Багатофункціональний пристрій Canon лазерний ч/б</t>
  </si>
  <si>
    <t>м.  Миколаїв, вул.М.Василевського,40/6</t>
  </si>
  <si>
    <t>ФОП Боровий М.П.</t>
  </si>
  <si>
    <t>МФУ(кольоровий)принтер</t>
  </si>
  <si>
    <t>Планшет</t>
  </si>
  <si>
    <t>Принтер 3 в 1</t>
  </si>
  <si>
    <t>ФОП Дроздовський В.В.</t>
  </si>
  <si>
    <t>гімнастична стінка</t>
  </si>
  <si>
    <t>тактильний ребристий килим</t>
  </si>
  <si>
    <t>пісочниця з підсвіткою</t>
  </si>
  <si>
    <t>дзеркало логопедичне</t>
  </si>
  <si>
    <t>сінтезатор</t>
  </si>
  <si>
    <t>54050
м. Миколаїв, вул. Торгова, 72                                                Миколаївська
загальноосвітня школа І-ІІІ ступенів №47
Миколаївської міської ради Миколаївської області</t>
  </si>
  <si>
    <t>плита електрична</t>
  </si>
  <si>
    <t>54059 м. Миколаїв, Мала Корениха, вул. Молдавська, 9                                                            Дошкільний навчальний заклад №72 "Світлячок" м.Миколаєва</t>
  </si>
  <si>
    <t>ФОП Кондратьева А.О.</t>
  </si>
  <si>
    <t>фотоапарат</t>
  </si>
  <si>
    <t>54001
м. Миколаїв
Інгульський узвіз, 2   Клуб юних моряків з флотилією</t>
  </si>
  <si>
    <t>ТОВ "Скаді РК"</t>
  </si>
  <si>
    <t>література</t>
  </si>
  <si>
    <t>54001
м. Миколаїв
вул. Адміральська, 31   Науково-педагогічна бібліотека</t>
  </si>
  <si>
    <t>АТ "Укрпошта"</t>
  </si>
  <si>
    <t>періодичні видання</t>
  </si>
  <si>
    <t>ФОП Кішкар С.І.</t>
  </si>
  <si>
    <t xml:space="preserve"> фотоапарат та об'єктив NIKON                                                                            </t>
  </si>
  <si>
    <t xml:space="preserve">радіосистема для фотоапарата                                                                 </t>
  </si>
  <si>
    <t>Управління освіти Миколаївської міської ради</t>
  </si>
  <si>
    <t>ТОВ "Новігатор-корпорейшн"</t>
  </si>
  <si>
    <t>персональний комп'ютер</t>
  </si>
  <si>
    <t>вул. Адміральська, 20</t>
  </si>
  <si>
    <t>ТОВ "ІТ-Арсенал"</t>
  </si>
  <si>
    <t>проектор для зали засідань</t>
  </si>
  <si>
    <t>телевізор</t>
  </si>
  <si>
    <t>ПП "Меркурі-плюс"</t>
  </si>
  <si>
    <t>система контролю доступу</t>
  </si>
  <si>
    <t>Виконавчий комітет Миколаївської міської ради</t>
  </si>
  <si>
    <t>Постачальник</t>
  </si>
  <si>
    <t xml:space="preserve">Сума, тис. грн. (з трьома дес.знаками) </t>
  </si>
  <si>
    <t>Кількість</t>
  </si>
  <si>
    <t xml:space="preserve">Найменування </t>
  </si>
  <si>
    <t>Перелік закладів / Адреса</t>
  </si>
  <si>
    <t xml:space="preserve">Інформація про придбання основних засобів за 9 місяців 2019 року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</si>
</sst>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#,##0.000_$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1" fillId="0" borderId="0">
      <alignment vertical="top"/>
    </xf>
    <xf numFmtId="0" fontId="12" fillId="0" borderId="0"/>
    <xf numFmtId="0" fontId="12" fillId="0" borderId="0"/>
    <xf numFmtId="0" fontId="14" fillId="0" borderId="0"/>
  </cellStyleXfs>
  <cellXfs count="243">
    <xf numFmtId="0" fontId="0" fillId="0" borderId="0" xfId="0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left" vertical="top"/>
    </xf>
    <xf numFmtId="164" fontId="5" fillId="0" borderId="10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4" fontId="5" fillId="0" borderId="11" xfId="0" applyNumberFormat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164" fontId="1" fillId="0" borderId="15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64" fontId="2" fillId="0" borderId="2" xfId="0" applyNumberFormat="1" applyFont="1" applyBorder="1" applyAlignment="1">
      <alignment horizontal="left"/>
    </xf>
    <xf numFmtId="0" fontId="3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left"/>
    </xf>
    <xf numFmtId="1" fontId="9" fillId="0" borderId="27" xfId="0" applyNumberFormat="1" applyFont="1" applyFill="1" applyBorder="1" applyAlignment="1">
      <alignment horizontal="center"/>
    </xf>
    <xf numFmtId="0" fontId="9" fillId="0" borderId="27" xfId="0" applyFont="1" applyFill="1" applyBorder="1"/>
    <xf numFmtId="164" fontId="9" fillId="0" borderId="28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164" fontId="2" fillId="0" borderId="2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left"/>
    </xf>
    <xf numFmtId="1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/>
    <xf numFmtId="164" fontId="2" fillId="0" borderId="28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164" fontId="1" fillId="0" borderId="1" xfId="0" applyNumberFormat="1" applyFont="1" applyFill="1" applyBorder="1" applyAlignment="1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1" fillId="0" borderId="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0" fontId="4" fillId="3" borderId="0" xfId="0" applyFont="1" applyFill="1"/>
    <xf numFmtId="0" fontId="4" fillId="3" borderId="0" xfId="0" applyFont="1" applyFill="1" applyBorder="1"/>
    <xf numFmtId="1" fontId="4" fillId="0" borderId="29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1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</cellXfs>
  <cellStyles count="5">
    <cellStyle name="Звичайний_Додаток _ 3 зм_ни 4575 2" xfId="1"/>
    <cellStyle name="Обычный" xfId="0" builtinId="0"/>
    <cellStyle name="Обычный 2" xfId="2"/>
    <cellStyle name="Обычный 3" xfId="3"/>
    <cellStyle name="Стиль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3"/>
  <sheetViews>
    <sheetView tabSelected="1" workbookViewId="0">
      <pane ySplit="3" topLeftCell="A226" activePane="bottomLeft" state="frozen"/>
      <selection pane="bottomLeft" activeCell="B237" sqref="B237"/>
    </sheetView>
  </sheetViews>
  <sheetFormatPr defaultColWidth="9.140625" defaultRowHeight="15"/>
  <cols>
    <col min="1" max="1" width="36" style="1" customWidth="1"/>
    <col min="2" max="2" width="68.7109375" style="1" customWidth="1"/>
    <col min="3" max="3" width="26.140625" style="1" customWidth="1"/>
    <col min="4" max="4" width="21" style="3" customWidth="1"/>
    <col min="5" max="5" width="25.42578125" style="1" customWidth="1"/>
    <col min="6" max="6" width="9.140625" style="2"/>
    <col min="7" max="16384" width="9.140625" style="1"/>
  </cols>
  <sheetData>
    <row r="1" spans="1:6" ht="15.75" thickBot="1">
      <c r="A1" s="242" t="s">
        <v>461</v>
      </c>
      <c r="B1" s="242"/>
      <c r="C1" s="242"/>
      <c r="D1" s="242"/>
      <c r="E1" s="242"/>
    </row>
    <row r="2" spans="1:6">
      <c r="A2" s="240" t="s">
        <v>460</v>
      </c>
      <c r="B2" s="240" t="s">
        <v>459</v>
      </c>
      <c r="C2" s="240" t="s">
        <v>458</v>
      </c>
      <c r="D2" s="241" t="s">
        <v>457</v>
      </c>
      <c r="E2" s="240" t="s">
        <v>456</v>
      </c>
    </row>
    <row r="3" spans="1:6">
      <c r="A3" s="238"/>
      <c r="B3" s="238"/>
      <c r="C3" s="238"/>
      <c r="D3" s="239"/>
      <c r="E3" s="238"/>
    </row>
    <row r="4" spans="1:6">
      <c r="A4" s="38" t="s">
        <v>455</v>
      </c>
      <c r="B4" s="38"/>
      <c r="C4" s="38"/>
      <c r="D4" s="38"/>
      <c r="E4" s="38"/>
      <c r="F4" s="2">
        <v>1</v>
      </c>
    </row>
    <row r="5" spans="1:6">
      <c r="A5" s="74" t="s">
        <v>449</v>
      </c>
      <c r="B5" s="83" t="s">
        <v>454</v>
      </c>
      <c r="C5" s="73">
        <v>1</v>
      </c>
      <c r="D5" s="84">
        <v>12.311</v>
      </c>
      <c r="E5" s="83" t="s">
        <v>453</v>
      </c>
    </row>
    <row r="6" spans="1:6">
      <c r="A6" s="74" t="s">
        <v>449</v>
      </c>
      <c r="B6" s="83" t="s">
        <v>452</v>
      </c>
      <c r="C6" s="73">
        <v>2</v>
      </c>
      <c r="D6" s="84">
        <v>35.997999999999998</v>
      </c>
      <c r="E6" s="83" t="s">
        <v>6</v>
      </c>
    </row>
    <row r="7" spans="1:6">
      <c r="A7" s="74" t="s">
        <v>449</v>
      </c>
      <c r="B7" s="83" t="s">
        <v>451</v>
      </c>
      <c r="C7" s="73">
        <v>1</v>
      </c>
      <c r="D7" s="84">
        <v>24.863</v>
      </c>
      <c r="E7" s="83" t="s">
        <v>450</v>
      </c>
    </row>
    <row r="8" spans="1:6" ht="30">
      <c r="A8" s="74" t="s">
        <v>449</v>
      </c>
      <c r="B8" s="83" t="s">
        <v>448</v>
      </c>
      <c r="C8" s="73">
        <v>30</v>
      </c>
      <c r="D8" s="83">
        <v>374.15199999999999</v>
      </c>
      <c r="E8" s="83" t="s">
        <v>447</v>
      </c>
    </row>
    <row r="9" spans="1:6">
      <c r="A9" s="6" t="s">
        <v>0</v>
      </c>
      <c r="B9" s="9" t="s">
        <v>1</v>
      </c>
      <c r="C9" s="8" t="s">
        <v>0</v>
      </c>
      <c r="D9" s="6">
        <f>SUM(D5:D8)</f>
        <v>447.32399999999996</v>
      </c>
      <c r="E9" s="6" t="s">
        <v>0</v>
      </c>
      <c r="F9" s="2">
        <v>2</v>
      </c>
    </row>
    <row r="10" spans="1:6" s="235" customFormat="1">
      <c r="A10" s="237" t="s">
        <v>446</v>
      </c>
      <c r="B10" s="237"/>
      <c r="C10" s="237"/>
      <c r="D10" s="237"/>
      <c r="E10" s="237"/>
      <c r="F10" s="236">
        <v>1</v>
      </c>
    </row>
    <row r="11" spans="1:6" ht="45">
      <c r="A11" s="37" t="s">
        <v>391</v>
      </c>
      <c r="B11" s="35" t="s">
        <v>445</v>
      </c>
      <c r="C11" s="27">
        <v>1</v>
      </c>
      <c r="D11" s="28">
        <v>19.146999999999998</v>
      </c>
      <c r="E11" s="32" t="s">
        <v>443</v>
      </c>
    </row>
    <row r="12" spans="1:6" ht="45">
      <c r="A12" s="37" t="s">
        <v>391</v>
      </c>
      <c r="B12" s="35" t="s">
        <v>444</v>
      </c>
      <c r="C12" s="27">
        <v>2</v>
      </c>
      <c r="D12" s="28">
        <v>33.198</v>
      </c>
      <c r="E12" s="32" t="s">
        <v>443</v>
      </c>
    </row>
    <row r="13" spans="1:6" ht="60">
      <c r="A13" s="37" t="s">
        <v>440</v>
      </c>
      <c r="B13" s="35" t="s">
        <v>442</v>
      </c>
      <c r="C13" s="27">
        <v>75</v>
      </c>
      <c r="D13" s="28">
        <v>28.04785</v>
      </c>
      <c r="E13" s="32" t="s">
        <v>441</v>
      </c>
    </row>
    <row r="14" spans="1:6" ht="60">
      <c r="A14" s="37" t="s">
        <v>440</v>
      </c>
      <c r="B14" s="35" t="s">
        <v>439</v>
      </c>
      <c r="C14" s="27">
        <v>63</v>
      </c>
      <c r="D14" s="28">
        <v>7.6225500000000004</v>
      </c>
      <c r="E14" s="32" t="s">
        <v>438</v>
      </c>
    </row>
    <row r="15" spans="1:6" ht="60">
      <c r="A15" s="37" t="s">
        <v>437</v>
      </c>
      <c r="B15" s="35" t="s">
        <v>436</v>
      </c>
      <c r="C15" s="27">
        <v>1</v>
      </c>
      <c r="D15" s="28">
        <v>20.100000000000001</v>
      </c>
      <c r="E15" s="32" t="s">
        <v>435</v>
      </c>
    </row>
    <row r="16" spans="1:6" ht="60">
      <c r="A16" s="37" t="s">
        <v>434</v>
      </c>
      <c r="B16" s="35" t="s">
        <v>433</v>
      </c>
      <c r="C16" s="27">
        <v>1</v>
      </c>
      <c r="D16" s="28">
        <v>17.3</v>
      </c>
      <c r="E16" s="32" t="s">
        <v>331</v>
      </c>
    </row>
    <row r="17" spans="1:7" ht="105">
      <c r="A17" s="37" t="s">
        <v>432</v>
      </c>
      <c r="B17" s="35" t="s">
        <v>431</v>
      </c>
      <c r="C17" s="27">
        <v>1</v>
      </c>
      <c r="D17" s="28">
        <v>11.79</v>
      </c>
      <c r="E17" s="32" t="s">
        <v>380</v>
      </c>
    </row>
    <row r="18" spans="1:7" ht="105">
      <c r="A18" s="37" t="s">
        <v>367</v>
      </c>
      <c r="B18" s="35" t="s">
        <v>430</v>
      </c>
      <c r="C18" s="27">
        <v>1</v>
      </c>
      <c r="D18" s="28">
        <v>7.42</v>
      </c>
      <c r="E18" s="32" t="s">
        <v>426</v>
      </c>
    </row>
    <row r="19" spans="1:7" ht="105">
      <c r="A19" s="37" t="s">
        <v>367</v>
      </c>
      <c r="B19" s="35" t="s">
        <v>429</v>
      </c>
      <c r="C19" s="27">
        <v>6</v>
      </c>
      <c r="D19" s="28">
        <v>41.52</v>
      </c>
      <c r="E19" s="32" t="s">
        <v>426</v>
      </c>
    </row>
    <row r="20" spans="1:7" ht="105">
      <c r="A20" s="37" t="s">
        <v>367</v>
      </c>
      <c r="B20" s="35" t="s">
        <v>428</v>
      </c>
      <c r="C20" s="27">
        <v>1</v>
      </c>
      <c r="D20" s="28">
        <v>6.42</v>
      </c>
      <c r="E20" s="32" t="s">
        <v>426</v>
      </c>
    </row>
    <row r="21" spans="1:7" ht="105">
      <c r="A21" s="37" t="s">
        <v>367</v>
      </c>
      <c r="B21" s="35" t="s">
        <v>427</v>
      </c>
      <c r="C21" s="27">
        <v>1</v>
      </c>
      <c r="D21" s="28">
        <v>6.47</v>
      </c>
      <c r="E21" s="32" t="s">
        <v>426</v>
      </c>
      <c r="F21" s="234"/>
      <c r="G21" s="233"/>
    </row>
    <row r="22" spans="1:7" ht="30">
      <c r="A22" s="37" t="s">
        <v>319</v>
      </c>
      <c r="B22" s="35" t="s">
        <v>425</v>
      </c>
      <c r="C22" s="27">
        <v>1</v>
      </c>
      <c r="D22" s="28">
        <v>6.9</v>
      </c>
      <c r="E22" s="32" t="s">
        <v>317</v>
      </c>
    </row>
    <row r="23" spans="1:7" ht="30">
      <c r="A23" s="37" t="s">
        <v>319</v>
      </c>
      <c r="B23" s="35" t="s">
        <v>424</v>
      </c>
      <c r="C23" s="27">
        <v>1</v>
      </c>
      <c r="D23" s="28">
        <v>8.6999999999999993</v>
      </c>
      <c r="E23" s="32" t="s">
        <v>317</v>
      </c>
    </row>
    <row r="24" spans="1:7" ht="30">
      <c r="A24" s="37" t="s">
        <v>319</v>
      </c>
      <c r="B24" s="35" t="s">
        <v>424</v>
      </c>
      <c r="C24" s="27">
        <v>1</v>
      </c>
      <c r="D24" s="28">
        <v>7.85</v>
      </c>
      <c r="E24" s="32" t="s">
        <v>422</v>
      </c>
    </row>
    <row r="25" spans="1:7" ht="30">
      <c r="A25" s="37" t="s">
        <v>319</v>
      </c>
      <c r="B25" s="35" t="s">
        <v>423</v>
      </c>
      <c r="C25" s="27">
        <v>1</v>
      </c>
      <c r="D25" s="28">
        <v>7.9</v>
      </c>
      <c r="E25" s="32" t="s">
        <v>422</v>
      </c>
    </row>
    <row r="26" spans="1:7" ht="30">
      <c r="A26" s="37" t="s">
        <v>421</v>
      </c>
      <c r="B26" s="35" t="s">
        <v>420</v>
      </c>
      <c r="C26" s="27">
        <v>2</v>
      </c>
      <c r="D26" s="28">
        <v>16</v>
      </c>
      <c r="E26" s="32" t="s">
        <v>414</v>
      </c>
    </row>
    <row r="27" spans="1:7" ht="30">
      <c r="A27" s="37" t="s">
        <v>416</v>
      </c>
      <c r="B27" s="35" t="s">
        <v>419</v>
      </c>
      <c r="C27" s="27">
        <v>2</v>
      </c>
      <c r="D27" s="28">
        <v>96</v>
      </c>
      <c r="E27" s="32" t="s">
        <v>414</v>
      </c>
    </row>
    <row r="28" spans="1:7" ht="30">
      <c r="A28" s="37" t="s">
        <v>416</v>
      </c>
      <c r="B28" s="35" t="s">
        <v>418</v>
      </c>
      <c r="C28" s="27">
        <v>10</v>
      </c>
      <c r="D28" s="28">
        <v>100</v>
      </c>
      <c r="E28" s="32" t="s">
        <v>414</v>
      </c>
    </row>
    <row r="29" spans="1:7" ht="30">
      <c r="A29" s="37" t="s">
        <v>416</v>
      </c>
      <c r="B29" s="35" t="s">
        <v>417</v>
      </c>
      <c r="C29" s="27">
        <v>2</v>
      </c>
      <c r="D29" s="28">
        <v>32</v>
      </c>
      <c r="E29" s="32" t="s">
        <v>414</v>
      </c>
    </row>
    <row r="30" spans="1:7" ht="30">
      <c r="A30" s="37" t="s">
        <v>416</v>
      </c>
      <c r="B30" s="35" t="s">
        <v>415</v>
      </c>
      <c r="C30" s="27">
        <v>2</v>
      </c>
      <c r="D30" s="28">
        <v>23.5</v>
      </c>
      <c r="E30" s="32" t="s">
        <v>414</v>
      </c>
    </row>
    <row r="31" spans="1:7" ht="105">
      <c r="A31" s="37" t="s">
        <v>366</v>
      </c>
      <c r="B31" s="35" t="s">
        <v>413</v>
      </c>
      <c r="C31" s="27">
        <v>2</v>
      </c>
      <c r="D31" s="28">
        <v>15.8</v>
      </c>
      <c r="E31" s="32" t="s">
        <v>205</v>
      </c>
    </row>
    <row r="32" spans="1:7" ht="60">
      <c r="A32" s="37" t="s">
        <v>411</v>
      </c>
      <c r="B32" s="35" t="s">
        <v>412</v>
      </c>
      <c r="C32" s="27">
        <v>1</v>
      </c>
      <c r="D32" s="28">
        <v>11</v>
      </c>
      <c r="E32" s="32" t="s">
        <v>392</v>
      </c>
    </row>
    <row r="33" spans="1:5" s="1" customFormat="1" ht="60">
      <c r="A33" s="37" t="s">
        <v>411</v>
      </c>
      <c r="B33" s="35" t="s">
        <v>410</v>
      </c>
      <c r="C33" s="27">
        <v>1</v>
      </c>
      <c r="D33" s="28">
        <v>9.9</v>
      </c>
      <c r="E33" s="32" t="s">
        <v>392</v>
      </c>
    </row>
    <row r="34" spans="1:5" s="1" customFormat="1" ht="45">
      <c r="A34" s="37" t="s">
        <v>409</v>
      </c>
      <c r="B34" s="35" t="s">
        <v>405</v>
      </c>
      <c r="C34" s="27">
        <v>1</v>
      </c>
      <c r="D34" s="28">
        <v>11</v>
      </c>
      <c r="E34" s="32" t="s">
        <v>392</v>
      </c>
    </row>
    <row r="35" spans="1:5" s="1" customFormat="1" ht="45">
      <c r="A35" s="37" t="s">
        <v>408</v>
      </c>
      <c r="B35" s="35" t="s">
        <v>405</v>
      </c>
      <c r="C35" s="27">
        <v>1</v>
      </c>
      <c r="D35" s="28">
        <v>17</v>
      </c>
      <c r="E35" s="32" t="s">
        <v>392</v>
      </c>
    </row>
    <row r="36" spans="1:5" s="1" customFormat="1" ht="60">
      <c r="A36" s="37" t="s">
        <v>407</v>
      </c>
      <c r="B36" s="35" t="s">
        <v>406</v>
      </c>
      <c r="C36" s="27">
        <v>1</v>
      </c>
      <c r="D36" s="28">
        <v>9</v>
      </c>
      <c r="E36" s="32" t="s">
        <v>392</v>
      </c>
    </row>
    <row r="37" spans="1:5" s="1" customFormat="1" ht="45">
      <c r="A37" s="37" t="s">
        <v>404</v>
      </c>
      <c r="B37" s="35" t="s">
        <v>405</v>
      </c>
      <c r="C37" s="27">
        <v>1</v>
      </c>
      <c r="D37" s="28">
        <v>7</v>
      </c>
      <c r="E37" s="32" t="s">
        <v>392</v>
      </c>
    </row>
    <row r="38" spans="1:5" s="1" customFormat="1" ht="45">
      <c r="A38" s="37" t="s">
        <v>404</v>
      </c>
      <c r="B38" s="35" t="s">
        <v>403</v>
      </c>
      <c r="C38" s="27">
        <v>1</v>
      </c>
      <c r="D38" s="28">
        <v>9</v>
      </c>
      <c r="E38" s="32" t="s">
        <v>392</v>
      </c>
    </row>
    <row r="39" spans="1:5" s="1" customFormat="1" ht="60">
      <c r="A39" s="37" t="s">
        <v>402</v>
      </c>
      <c r="B39" s="35" t="s">
        <v>325</v>
      </c>
      <c r="C39" s="27">
        <v>1</v>
      </c>
      <c r="D39" s="28">
        <v>7</v>
      </c>
      <c r="E39" s="32" t="s">
        <v>392</v>
      </c>
    </row>
    <row r="40" spans="1:5" s="1" customFormat="1" ht="45">
      <c r="A40" s="37" t="s">
        <v>401</v>
      </c>
      <c r="B40" s="35" t="s">
        <v>400</v>
      </c>
      <c r="C40" s="27">
        <v>2</v>
      </c>
      <c r="D40" s="28">
        <v>21.4</v>
      </c>
      <c r="E40" s="32" t="s">
        <v>392</v>
      </c>
    </row>
    <row r="41" spans="1:5" s="1" customFormat="1" ht="45">
      <c r="A41" s="37" t="s">
        <v>399</v>
      </c>
      <c r="B41" s="35" t="s">
        <v>398</v>
      </c>
      <c r="C41" s="27">
        <v>1</v>
      </c>
      <c r="D41" s="28">
        <v>8</v>
      </c>
      <c r="E41" s="32" t="s">
        <v>392</v>
      </c>
    </row>
    <row r="42" spans="1:5" s="1" customFormat="1" ht="60">
      <c r="A42" s="37" t="s">
        <v>397</v>
      </c>
      <c r="B42" s="35" t="s">
        <v>396</v>
      </c>
      <c r="C42" s="27">
        <v>3</v>
      </c>
      <c r="D42" s="28">
        <v>63</v>
      </c>
      <c r="E42" s="32" t="s">
        <v>395</v>
      </c>
    </row>
    <row r="43" spans="1:5" s="1" customFormat="1" ht="60">
      <c r="A43" s="37" t="s">
        <v>394</v>
      </c>
      <c r="B43" s="35" t="s">
        <v>393</v>
      </c>
      <c r="C43" s="27">
        <v>1</v>
      </c>
      <c r="D43" s="28">
        <v>11</v>
      </c>
      <c r="E43" s="32" t="s">
        <v>392</v>
      </c>
    </row>
    <row r="44" spans="1:5" s="1" customFormat="1" ht="45">
      <c r="A44" s="37" t="s">
        <v>391</v>
      </c>
      <c r="B44" s="35" t="s">
        <v>390</v>
      </c>
      <c r="C44" s="27">
        <v>1</v>
      </c>
      <c r="D44" s="28">
        <v>49.6</v>
      </c>
      <c r="E44" s="32" t="s">
        <v>389</v>
      </c>
    </row>
    <row r="45" spans="1:5" s="1" customFormat="1" ht="105">
      <c r="A45" s="37" t="s">
        <v>388</v>
      </c>
      <c r="B45" s="35" t="s">
        <v>387</v>
      </c>
      <c r="C45" s="27">
        <v>1</v>
      </c>
      <c r="D45" s="28">
        <v>7.9340000000000002</v>
      </c>
      <c r="E45" s="32" t="s">
        <v>386</v>
      </c>
    </row>
    <row r="46" spans="1:5" s="1" customFormat="1" ht="105">
      <c r="A46" s="37" t="s">
        <v>364</v>
      </c>
      <c r="B46" s="35" t="s">
        <v>385</v>
      </c>
      <c r="C46" s="27">
        <v>1</v>
      </c>
      <c r="D46" s="28">
        <v>7.9</v>
      </c>
      <c r="E46" s="32" t="s">
        <v>205</v>
      </c>
    </row>
    <row r="47" spans="1:5" s="1" customFormat="1" ht="105">
      <c r="A47" s="37" t="s">
        <v>364</v>
      </c>
      <c r="B47" s="35" t="s">
        <v>384</v>
      </c>
      <c r="C47" s="27">
        <v>1</v>
      </c>
      <c r="D47" s="28">
        <v>6.0049999999999999</v>
      </c>
      <c r="E47" s="32" t="s">
        <v>205</v>
      </c>
    </row>
    <row r="48" spans="1:5" s="1" customFormat="1" ht="75">
      <c r="A48" s="37" t="s">
        <v>382</v>
      </c>
      <c r="B48" s="35" t="s">
        <v>383</v>
      </c>
      <c r="C48" s="27">
        <v>6</v>
      </c>
      <c r="D48" s="28">
        <v>152.16300000000001</v>
      </c>
      <c r="E48" s="32" t="s">
        <v>380</v>
      </c>
    </row>
    <row r="49" spans="1:5" s="1" customFormat="1" ht="75">
      <c r="A49" s="37" t="s">
        <v>382</v>
      </c>
      <c r="B49" s="35" t="s">
        <v>381</v>
      </c>
      <c r="C49" s="27">
        <v>1</v>
      </c>
      <c r="D49" s="28">
        <v>15.898999999999999</v>
      </c>
      <c r="E49" s="32" t="s">
        <v>380</v>
      </c>
    </row>
    <row r="50" spans="1:5" s="1" customFormat="1" ht="105">
      <c r="A50" s="37" t="s">
        <v>367</v>
      </c>
      <c r="B50" s="35" t="s">
        <v>379</v>
      </c>
      <c r="C50" s="27">
        <v>1</v>
      </c>
      <c r="D50" s="28">
        <v>12.3</v>
      </c>
      <c r="E50" s="32" t="s">
        <v>331</v>
      </c>
    </row>
    <row r="51" spans="1:5" s="1" customFormat="1" ht="135">
      <c r="A51" s="37" t="s">
        <v>378</v>
      </c>
      <c r="B51" s="35" t="s">
        <v>377</v>
      </c>
      <c r="C51" s="27">
        <v>1</v>
      </c>
      <c r="D51" s="28">
        <v>85.2</v>
      </c>
      <c r="E51" s="32" t="s">
        <v>376</v>
      </c>
    </row>
    <row r="52" spans="1:5" s="1" customFormat="1" ht="120">
      <c r="A52" s="37" t="s">
        <v>375</v>
      </c>
      <c r="B52" s="35" t="s">
        <v>374</v>
      </c>
      <c r="C52" s="27">
        <v>1</v>
      </c>
      <c r="D52" s="28">
        <v>7.2009999999999996</v>
      </c>
      <c r="E52" s="32" t="s">
        <v>358</v>
      </c>
    </row>
    <row r="53" spans="1:5" s="1" customFormat="1" ht="120">
      <c r="A53" s="37" t="s">
        <v>373</v>
      </c>
      <c r="B53" s="35" t="s">
        <v>370</v>
      </c>
      <c r="C53" s="27">
        <v>2</v>
      </c>
      <c r="D53" s="28">
        <v>12.9</v>
      </c>
      <c r="E53" s="32" t="s">
        <v>369</v>
      </c>
    </row>
    <row r="54" spans="1:5" s="1" customFormat="1" ht="120">
      <c r="A54" s="37" t="s">
        <v>372</v>
      </c>
      <c r="B54" s="35" t="s">
        <v>370</v>
      </c>
      <c r="C54" s="27">
        <v>1</v>
      </c>
      <c r="D54" s="28">
        <v>7.3449999999999998</v>
      </c>
      <c r="E54" s="32" t="s">
        <v>369</v>
      </c>
    </row>
    <row r="55" spans="1:5" s="1" customFormat="1" ht="120">
      <c r="A55" s="37" t="s">
        <v>371</v>
      </c>
      <c r="B55" s="35" t="s">
        <v>370</v>
      </c>
      <c r="C55" s="27">
        <v>1</v>
      </c>
      <c r="D55" s="28">
        <f>6.8+0.545</f>
        <v>7.3449999999999998</v>
      </c>
      <c r="E55" s="32" t="s">
        <v>369</v>
      </c>
    </row>
    <row r="56" spans="1:5" s="1" customFormat="1" ht="60">
      <c r="A56" s="37" t="s">
        <v>368</v>
      </c>
      <c r="B56" s="35" t="s">
        <v>363</v>
      </c>
      <c r="C56" s="27">
        <v>4</v>
      </c>
      <c r="D56" s="28">
        <v>442.5</v>
      </c>
      <c r="E56" s="32" t="s">
        <v>360</v>
      </c>
    </row>
    <row r="57" spans="1:5" s="1" customFormat="1" ht="105">
      <c r="A57" s="37" t="s">
        <v>367</v>
      </c>
      <c r="B57" s="35" t="s">
        <v>363</v>
      </c>
      <c r="C57" s="27">
        <v>4</v>
      </c>
      <c r="D57" s="28">
        <v>65.5</v>
      </c>
      <c r="E57" s="32" t="s">
        <v>360</v>
      </c>
    </row>
    <row r="58" spans="1:5" s="1" customFormat="1" ht="105">
      <c r="A58" s="37" t="s">
        <v>366</v>
      </c>
      <c r="B58" s="35" t="s">
        <v>363</v>
      </c>
      <c r="C58" s="27">
        <v>8</v>
      </c>
      <c r="D58" s="28">
        <v>98</v>
      </c>
      <c r="E58" s="32" t="s">
        <v>360</v>
      </c>
    </row>
    <row r="59" spans="1:5" s="1" customFormat="1" ht="105">
      <c r="A59" s="37" t="s">
        <v>365</v>
      </c>
      <c r="B59" s="35" t="s">
        <v>363</v>
      </c>
      <c r="C59" s="27">
        <v>3</v>
      </c>
      <c r="D59" s="28">
        <v>120</v>
      </c>
      <c r="E59" s="32" t="s">
        <v>360</v>
      </c>
    </row>
    <row r="60" spans="1:5" s="1" customFormat="1" ht="105">
      <c r="A60" s="37" t="s">
        <v>364</v>
      </c>
      <c r="B60" s="35" t="s">
        <v>363</v>
      </c>
      <c r="C60" s="27">
        <v>3</v>
      </c>
      <c r="D60" s="28">
        <v>125</v>
      </c>
      <c r="E60" s="32" t="s">
        <v>360</v>
      </c>
    </row>
    <row r="61" spans="1:5" s="1" customFormat="1" ht="120">
      <c r="A61" s="37" t="s">
        <v>362</v>
      </c>
      <c r="B61" s="35" t="s">
        <v>361</v>
      </c>
      <c r="C61" s="27">
        <v>1</v>
      </c>
      <c r="D61" s="28">
        <v>7.9</v>
      </c>
      <c r="E61" s="32" t="s">
        <v>360</v>
      </c>
    </row>
    <row r="62" spans="1:5" s="1" customFormat="1" ht="75">
      <c r="A62" s="37" t="s">
        <v>359</v>
      </c>
      <c r="B62" s="35" t="s">
        <v>5</v>
      </c>
      <c r="C62" s="27">
        <v>1</v>
      </c>
      <c r="D62" s="28">
        <v>10.202999999999999</v>
      </c>
      <c r="E62" s="32" t="s">
        <v>358</v>
      </c>
    </row>
    <row r="63" spans="1:5" s="1" customFormat="1" ht="30">
      <c r="A63" s="37" t="s">
        <v>357</v>
      </c>
      <c r="B63" s="35" t="s">
        <v>330</v>
      </c>
      <c r="C63" s="27">
        <v>1</v>
      </c>
      <c r="D63" s="28">
        <v>22</v>
      </c>
      <c r="E63" s="32" t="s">
        <v>331</v>
      </c>
    </row>
    <row r="64" spans="1:5" s="1" customFormat="1">
      <c r="A64" s="37" t="s">
        <v>356</v>
      </c>
      <c r="B64" s="35" t="s">
        <v>355</v>
      </c>
      <c r="C64" s="27">
        <v>1</v>
      </c>
      <c r="D64" s="28">
        <v>9.99</v>
      </c>
      <c r="E64" s="32" t="s">
        <v>354</v>
      </c>
    </row>
    <row r="65" spans="1:5" s="1" customFormat="1">
      <c r="A65" s="37" t="s">
        <v>347</v>
      </c>
      <c r="B65" s="35" t="s">
        <v>353</v>
      </c>
      <c r="C65" s="27">
        <v>2</v>
      </c>
      <c r="D65" s="28">
        <v>14.398</v>
      </c>
      <c r="E65" s="32" t="s">
        <v>352</v>
      </c>
    </row>
    <row r="66" spans="1:5" s="1" customFormat="1">
      <c r="A66" s="37" t="s">
        <v>347</v>
      </c>
      <c r="B66" s="35" t="s">
        <v>351</v>
      </c>
      <c r="C66" s="27">
        <v>1</v>
      </c>
      <c r="D66" s="28">
        <v>15.602</v>
      </c>
      <c r="E66" s="32" t="s">
        <v>329</v>
      </c>
    </row>
    <row r="67" spans="1:5" s="1" customFormat="1" ht="30">
      <c r="A67" s="37" t="s">
        <v>347</v>
      </c>
      <c r="B67" s="35" t="s">
        <v>350</v>
      </c>
      <c r="C67" s="27">
        <v>1</v>
      </c>
      <c r="D67" s="28">
        <v>7.15</v>
      </c>
      <c r="E67" s="32" t="s">
        <v>349</v>
      </c>
    </row>
    <row r="68" spans="1:5" s="1" customFormat="1">
      <c r="A68" s="37" t="s">
        <v>347</v>
      </c>
      <c r="B68" s="35" t="s">
        <v>348</v>
      </c>
      <c r="C68" s="27">
        <v>1</v>
      </c>
      <c r="D68" s="28">
        <v>13</v>
      </c>
      <c r="E68" s="32" t="s">
        <v>336</v>
      </c>
    </row>
    <row r="69" spans="1:5" s="1" customFormat="1">
      <c r="A69" s="37" t="s">
        <v>347</v>
      </c>
      <c r="B69" s="35" t="s">
        <v>346</v>
      </c>
      <c r="C69" s="27">
        <v>1</v>
      </c>
      <c r="D69" s="28">
        <v>8.7989999999999995</v>
      </c>
      <c r="E69" s="32" t="s">
        <v>345</v>
      </c>
    </row>
    <row r="70" spans="1:5" s="1" customFormat="1" ht="30">
      <c r="A70" s="37" t="s">
        <v>344</v>
      </c>
      <c r="B70" s="35" t="s">
        <v>343</v>
      </c>
      <c r="C70" s="27">
        <v>2</v>
      </c>
      <c r="D70" s="28">
        <v>67</v>
      </c>
      <c r="E70" s="32" t="s">
        <v>329</v>
      </c>
    </row>
    <row r="71" spans="1:5" s="1" customFormat="1" ht="60">
      <c r="A71" s="37" t="s">
        <v>340</v>
      </c>
      <c r="B71" s="35" t="s">
        <v>342</v>
      </c>
      <c r="C71" s="27">
        <v>1</v>
      </c>
      <c r="D71" s="28">
        <v>19.5</v>
      </c>
      <c r="E71" s="32" t="s">
        <v>341</v>
      </c>
    </row>
    <row r="72" spans="1:5" s="1" customFormat="1" ht="60">
      <c r="A72" s="37" t="s">
        <v>340</v>
      </c>
      <c r="B72" s="35" t="s">
        <v>339</v>
      </c>
      <c r="C72" s="27">
        <v>1</v>
      </c>
      <c r="D72" s="28">
        <v>10</v>
      </c>
      <c r="E72" s="32" t="s">
        <v>338</v>
      </c>
    </row>
    <row r="73" spans="1:5" s="1" customFormat="1" ht="30">
      <c r="A73" s="37" t="s">
        <v>333</v>
      </c>
      <c r="B73" s="35" t="s">
        <v>337</v>
      </c>
      <c r="C73" s="27">
        <v>1</v>
      </c>
      <c r="D73" s="28">
        <v>8.27</v>
      </c>
      <c r="E73" s="32" t="s">
        <v>336</v>
      </c>
    </row>
    <row r="74" spans="1:5" s="1" customFormat="1" ht="30">
      <c r="A74" s="37" t="s">
        <v>333</v>
      </c>
      <c r="B74" s="35" t="s">
        <v>335</v>
      </c>
      <c r="C74" s="27">
        <v>1</v>
      </c>
      <c r="D74" s="28">
        <v>7.3609999999999998</v>
      </c>
      <c r="E74" s="32" t="s">
        <v>334</v>
      </c>
    </row>
    <row r="75" spans="1:5" s="1" customFormat="1" ht="30">
      <c r="A75" s="37" t="s">
        <v>333</v>
      </c>
      <c r="B75" s="35" t="s">
        <v>332</v>
      </c>
      <c r="C75" s="27">
        <v>1</v>
      </c>
      <c r="D75" s="28">
        <v>13.369</v>
      </c>
      <c r="E75" s="32" t="s">
        <v>331</v>
      </c>
    </row>
    <row r="76" spans="1:5" s="1" customFormat="1">
      <c r="A76" s="37" t="s">
        <v>328</v>
      </c>
      <c r="B76" s="35" t="s">
        <v>330</v>
      </c>
      <c r="C76" s="27">
        <v>1</v>
      </c>
      <c r="D76" s="28">
        <v>19</v>
      </c>
      <c r="E76" s="32" t="s">
        <v>329</v>
      </c>
    </row>
    <row r="77" spans="1:5" s="1" customFormat="1">
      <c r="A77" s="37" t="s">
        <v>328</v>
      </c>
      <c r="B77" s="35" t="s">
        <v>327</v>
      </c>
      <c r="C77" s="27">
        <v>2</v>
      </c>
      <c r="D77" s="28">
        <v>13.452</v>
      </c>
      <c r="E77" s="32" t="s">
        <v>326</v>
      </c>
    </row>
    <row r="78" spans="1:5" s="1" customFormat="1" ht="30">
      <c r="A78" s="37" t="s">
        <v>323</v>
      </c>
      <c r="B78" s="35" t="s">
        <v>325</v>
      </c>
      <c r="C78" s="27">
        <v>1</v>
      </c>
      <c r="D78" s="28">
        <v>10.38</v>
      </c>
      <c r="E78" s="32" t="s">
        <v>321</v>
      </c>
    </row>
    <row r="79" spans="1:5" s="1" customFormat="1" ht="30">
      <c r="A79" s="37" t="s">
        <v>323</v>
      </c>
      <c r="B79" s="35" t="s">
        <v>324</v>
      </c>
      <c r="C79" s="27">
        <v>1</v>
      </c>
      <c r="D79" s="28">
        <v>8.9250000000000007</v>
      </c>
      <c r="E79" s="32" t="s">
        <v>321</v>
      </c>
    </row>
    <row r="80" spans="1:5" s="1" customFormat="1" ht="30">
      <c r="A80" s="37" t="s">
        <v>323</v>
      </c>
      <c r="B80" s="35" t="s">
        <v>322</v>
      </c>
      <c r="C80" s="27">
        <v>1</v>
      </c>
      <c r="D80" s="28">
        <v>18.765000000000001</v>
      </c>
      <c r="E80" s="32" t="s">
        <v>321</v>
      </c>
    </row>
    <row r="81" spans="1:7" ht="30">
      <c r="A81" s="37" t="s">
        <v>319</v>
      </c>
      <c r="B81" s="35" t="s">
        <v>320</v>
      </c>
      <c r="C81" s="27">
        <v>1</v>
      </c>
      <c r="D81" s="28">
        <v>8.6999999999999993</v>
      </c>
      <c r="E81" s="32" t="s">
        <v>317</v>
      </c>
    </row>
    <row r="82" spans="1:7" ht="30">
      <c r="A82" s="37" t="s">
        <v>319</v>
      </c>
      <c r="B82" s="35" t="s">
        <v>318</v>
      </c>
      <c r="C82" s="27">
        <v>1</v>
      </c>
      <c r="D82" s="28">
        <v>6.9</v>
      </c>
      <c r="E82" s="32" t="s">
        <v>317</v>
      </c>
    </row>
    <row r="83" spans="1:7">
      <c r="A83" s="37" t="s">
        <v>315</v>
      </c>
      <c r="B83" s="35" t="s">
        <v>316</v>
      </c>
      <c r="C83" s="27">
        <v>2</v>
      </c>
      <c r="D83" s="28">
        <v>49.2</v>
      </c>
      <c r="E83" s="32" t="s">
        <v>313</v>
      </c>
    </row>
    <row r="84" spans="1:7">
      <c r="A84" s="37" t="s">
        <v>315</v>
      </c>
      <c r="B84" s="35" t="s">
        <v>314</v>
      </c>
      <c r="C84" s="27">
        <v>1</v>
      </c>
      <c r="D84" s="28">
        <v>8.66</v>
      </c>
      <c r="E84" s="32" t="s">
        <v>313</v>
      </c>
    </row>
    <row r="85" spans="1:7">
      <c r="A85" s="37" t="s">
        <v>309</v>
      </c>
      <c r="B85" s="35" t="s">
        <v>312</v>
      </c>
      <c r="C85" s="27">
        <v>5</v>
      </c>
      <c r="D85" s="28">
        <v>49.95</v>
      </c>
      <c r="E85" s="32" t="s">
        <v>310</v>
      </c>
    </row>
    <row r="86" spans="1:7">
      <c r="A86" s="37" t="s">
        <v>309</v>
      </c>
      <c r="B86" s="35" t="s">
        <v>311</v>
      </c>
      <c r="C86" s="27">
        <v>1</v>
      </c>
      <c r="D86" s="28">
        <v>13.417999999999999</v>
      </c>
      <c r="E86" s="32" t="s">
        <v>310</v>
      </c>
    </row>
    <row r="87" spans="1:7">
      <c r="A87" s="37" t="s">
        <v>309</v>
      </c>
      <c r="B87" s="35" t="s">
        <v>308</v>
      </c>
      <c r="C87" s="27">
        <v>1</v>
      </c>
      <c r="D87" s="28">
        <v>15</v>
      </c>
      <c r="E87" s="32" t="s">
        <v>307</v>
      </c>
    </row>
    <row r="88" spans="1:7">
      <c r="A88" s="37" t="s">
        <v>304</v>
      </c>
      <c r="B88" s="35" t="s">
        <v>306</v>
      </c>
      <c r="C88" s="209">
        <v>1</v>
      </c>
      <c r="D88" s="28">
        <v>87.131</v>
      </c>
      <c r="E88" s="32" t="s">
        <v>305</v>
      </c>
    </row>
    <row r="89" spans="1:7">
      <c r="A89" s="37" t="s">
        <v>304</v>
      </c>
      <c r="B89" s="35" t="s">
        <v>303</v>
      </c>
      <c r="C89" s="27">
        <v>1</v>
      </c>
      <c r="D89" s="28">
        <v>72.331999999999994</v>
      </c>
      <c r="E89" s="32" t="s">
        <v>302</v>
      </c>
    </row>
    <row r="90" spans="1:7" ht="30">
      <c r="A90" s="37" t="s">
        <v>301</v>
      </c>
      <c r="B90" s="35" t="s">
        <v>300</v>
      </c>
      <c r="C90" s="27">
        <v>1</v>
      </c>
      <c r="D90" s="28">
        <v>90</v>
      </c>
      <c r="E90" s="32" t="s">
        <v>299</v>
      </c>
    </row>
    <row r="91" spans="1:7" s="230" customFormat="1">
      <c r="A91" s="6" t="s">
        <v>0</v>
      </c>
      <c r="B91" s="24" t="s">
        <v>1</v>
      </c>
      <c r="C91" s="8" t="s">
        <v>0</v>
      </c>
      <c r="D91" s="22">
        <f>SUM(D11:D90)</f>
        <v>2627.1324</v>
      </c>
      <c r="E91" s="22" t="s">
        <v>0</v>
      </c>
      <c r="F91" s="232">
        <v>2</v>
      </c>
      <c r="G91" s="231"/>
    </row>
    <row r="92" spans="1:7">
      <c r="A92" s="229" t="s">
        <v>298</v>
      </c>
      <c r="B92" s="229"/>
      <c r="C92" s="229"/>
      <c r="D92" s="229"/>
      <c r="E92" s="229"/>
      <c r="F92" s="2">
        <v>1</v>
      </c>
    </row>
    <row r="93" spans="1:7" ht="30">
      <c r="A93" s="83" t="s">
        <v>291</v>
      </c>
      <c r="B93" s="83" t="s">
        <v>297</v>
      </c>
      <c r="C93" s="73">
        <v>1</v>
      </c>
      <c r="D93" s="84">
        <v>660</v>
      </c>
      <c r="E93" s="83" t="s">
        <v>296</v>
      </c>
    </row>
    <row r="94" spans="1:7" ht="30">
      <c r="A94" s="83" t="s">
        <v>291</v>
      </c>
      <c r="B94" s="83" t="s">
        <v>246</v>
      </c>
      <c r="C94" s="73">
        <v>38</v>
      </c>
      <c r="D94" s="84">
        <v>541.42870000000005</v>
      </c>
      <c r="E94" s="83" t="s">
        <v>295</v>
      </c>
    </row>
    <row r="95" spans="1:7" ht="30">
      <c r="A95" s="83" t="s">
        <v>291</v>
      </c>
      <c r="B95" s="87" t="s">
        <v>294</v>
      </c>
      <c r="C95" s="73">
        <v>1</v>
      </c>
      <c r="D95" s="84">
        <v>500</v>
      </c>
      <c r="E95" s="83" t="s">
        <v>250</v>
      </c>
    </row>
    <row r="96" spans="1:7" ht="30">
      <c r="A96" s="83" t="s">
        <v>291</v>
      </c>
      <c r="B96" s="87" t="s">
        <v>293</v>
      </c>
      <c r="C96" s="73">
        <v>1</v>
      </c>
      <c r="D96" s="83">
        <v>657.39599999999996</v>
      </c>
      <c r="E96" s="83" t="s">
        <v>292</v>
      </c>
    </row>
    <row r="97" spans="1:5" s="1" customFormat="1" ht="30">
      <c r="A97" s="83" t="s">
        <v>291</v>
      </c>
      <c r="B97" s="152" t="s">
        <v>290</v>
      </c>
      <c r="C97" s="73">
        <v>1</v>
      </c>
      <c r="D97" s="84">
        <v>70</v>
      </c>
      <c r="E97" s="83" t="s">
        <v>289</v>
      </c>
    </row>
    <row r="98" spans="1:5" s="1" customFormat="1" ht="30">
      <c r="A98" s="74" t="s">
        <v>284</v>
      </c>
      <c r="B98" s="83" t="s">
        <v>246</v>
      </c>
      <c r="C98" s="73">
        <v>20</v>
      </c>
      <c r="D98" s="84">
        <v>600</v>
      </c>
      <c r="E98" s="83" t="s">
        <v>245</v>
      </c>
    </row>
    <row r="99" spans="1:5" s="1" customFormat="1" ht="30">
      <c r="A99" s="74" t="s">
        <v>284</v>
      </c>
      <c r="B99" s="152" t="s">
        <v>288</v>
      </c>
      <c r="C99" s="73">
        <v>1</v>
      </c>
      <c r="D99" s="84">
        <v>1182.529</v>
      </c>
      <c r="E99" s="83" t="s">
        <v>287</v>
      </c>
    </row>
    <row r="100" spans="1:5" s="1" customFormat="1" ht="30">
      <c r="A100" s="74" t="s">
        <v>284</v>
      </c>
      <c r="B100" s="152" t="s">
        <v>286</v>
      </c>
      <c r="C100" s="73">
        <v>1</v>
      </c>
      <c r="D100" s="84">
        <v>1000</v>
      </c>
      <c r="E100" s="83" t="s">
        <v>250</v>
      </c>
    </row>
    <row r="101" spans="1:5" s="1" customFormat="1" ht="30">
      <c r="A101" s="74" t="s">
        <v>284</v>
      </c>
      <c r="B101" s="87" t="s">
        <v>285</v>
      </c>
      <c r="C101" s="73">
        <v>1</v>
      </c>
      <c r="D101" s="84">
        <v>500</v>
      </c>
      <c r="E101" s="83" t="s">
        <v>250</v>
      </c>
    </row>
    <row r="102" spans="1:5" s="1" customFormat="1" ht="30">
      <c r="A102" s="74" t="s">
        <v>284</v>
      </c>
      <c r="B102" s="152" t="s">
        <v>283</v>
      </c>
      <c r="C102" s="73">
        <v>1</v>
      </c>
      <c r="D102" s="84">
        <v>400</v>
      </c>
      <c r="E102" s="83" t="s">
        <v>250</v>
      </c>
    </row>
    <row r="103" spans="1:5" s="1" customFormat="1" ht="30">
      <c r="A103" s="83" t="s">
        <v>278</v>
      </c>
      <c r="B103" s="83" t="s">
        <v>246</v>
      </c>
      <c r="C103" s="73">
        <v>5</v>
      </c>
      <c r="D103" s="83">
        <v>79.992000000000004</v>
      </c>
      <c r="E103" s="83" t="s">
        <v>245</v>
      </c>
    </row>
    <row r="104" spans="1:5" s="1" customFormat="1" ht="30">
      <c r="A104" s="83" t="s">
        <v>278</v>
      </c>
      <c r="B104" s="87" t="s">
        <v>282</v>
      </c>
      <c r="C104" s="73">
        <v>1</v>
      </c>
      <c r="D104" s="84">
        <v>1000</v>
      </c>
      <c r="E104" s="83" t="s">
        <v>272</v>
      </c>
    </row>
    <row r="105" spans="1:5" s="1" customFormat="1" ht="30">
      <c r="A105" s="83" t="s">
        <v>278</v>
      </c>
      <c r="B105" s="87" t="s">
        <v>281</v>
      </c>
      <c r="C105" s="73">
        <v>1</v>
      </c>
      <c r="D105" s="84">
        <v>500</v>
      </c>
      <c r="E105" s="83" t="s">
        <v>280</v>
      </c>
    </row>
    <row r="106" spans="1:5" s="1" customFormat="1" ht="30">
      <c r="A106" s="83" t="s">
        <v>278</v>
      </c>
      <c r="B106" s="87" t="s">
        <v>279</v>
      </c>
      <c r="C106" s="73">
        <v>1</v>
      </c>
      <c r="D106" s="228">
        <v>810.86599999999999</v>
      </c>
      <c r="E106" s="83" t="s">
        <v>248</v>
      </c>
    </row>
    <row r="107" spans="1:5" s="1" customFormat="1" ht="30">
      <c r="A107" s="83" t="s">
        <v>278</v>
      </c>
      <c r="B107" s="87" t="s">
        <v>277</v>
      </c>
      <c r="C107" s="73">
        <v>1</v>
      </c>
      <c r="D107" s="228">
        <v>51.134</v>
      </c>
      <c r="E107" s="83" t="s">
        <v>248</v>
      </c>
    </row>
    <row r="108" spans="1:5" s="1" customFormat="1" ht="30">
      <c r="A108" s="83" t="s">
        <v>266</v>
      </c>
      <c r="B108" s="87" t="s">
        <v>276</v>
      </c>
      <c r="C108" s="73">
        <v>1</v>
      </c>
      <c r="D108" s="227">
        <v>1000</v>
      </c>
      <c r="E108" s="83" t="s">
        <v>274</v>
      </c>
    </row>
    <row r="109" spans="1:5" s="1" customFormat="1" ht="30">
      <c r="A109" s="83" t="s">
        <v>266</v>
      </c>
      <c r="B109" s="87" t="s">
        <v>275</v>
      </c>
      <c r="C109" s="73">
        <v>2</v>
      </c>
      <c r="D109" s="227">
        <v>1400</v>
      </c>
      <c r="E109" s="83" t="s">
        <v>274</v>
      </c>
    </row>
    <row r="110" spans="1:5" s="1" customFormat="1" ht="45">
      <c r="A110" s="83" t="s">
        <v>266</v>
      </c>
      <c r="B110" s="152" t="s">
        <v>273</v>
      </c>
      <c r="C110" s="73">
        <v>1</v>
      </c>
      <c r="D110" s="227">
        <v>1200</v>
      </c>
      <c r="E110" s="83" t="s">
        <v>272</v>
      </c>
    </row>
    <row r="111" spans="1:5" s="1" customFormat="1" ht="30">
      <c r="A111" s="83" t="s">
        <v>266</v>
      </c>
      <c r="B111" s="152" t="s">
        <v>271</v>
      </c>
      <c r="C111" s="73">
        <v>4</v>
      </c>
      <c r="D111" s="227">
        <v>600</v>
      </c>
      <c r="E111" s="83" t="s">
        <v>250</v>
      </c>
    </row>
    <row r="112" spans="1:5" s="1" customFormat="1" ht="30">
      <c r="A112" s="83" t="s">
        <v>266</v>
      </c>
      <c r="B112" s="152" t="s">
        <v>270</v>
      </c>
      <c r="C112" s="73">
        <v>5</v>
      </c>
      <c r="D112" s="227">
        <v>1000</v>
      </c>
      <c r="E112" s="83" t="s">
        <v>250</v>
      </c>
    </row>
    <row r="113" spans="1:5" s="1" customFormat="1" ht="30">
      <c r="A113" s="83" t="s">
        <v>266</v>
      </c>
      <c r="B113" s="152" t="s">
        <v>269</v>
      </c>
      <c r="C113" s="73">
        <v>1</v>
      </c>
      <c r="D113" s="227">
        <v>463.1</v>
      </c>
      <c r="E113" s="83" t="s">
        <v>250</v>
      </c>
    </row>
    <row r="114" spans="1:5" s="1" customFormat="1" ht="30">
      <c r="A114" s="83" t="s">
        <v>266</v>
      </c>
      <c r="B114" s="225" t="s">
        <v>268</v>
      </c>
      <c r="C114" s="73">
        <v>1</v>
      </c>
      <c r="D114" s="227">
        <v>2398.00054</v>
      </c>
      <c r="E114" s="83" t="s">
        <v>267</v>
      </c>
    </row>
    <row r="115" spans="1:5" s="1" customFormat="1" ht="30">
      <c r="A115" s="83" t="s">
        <v>266</v>
      </c>
      <c r="B115" s="83" t="s">
        <v>265</v>
      </c>
      <c r="C115" s="73">
        <v>1</v>
      </c>
      <c r="D115" s="84">
        <v>58</v>
      </c>
      <c r="E115" s="83" t="s">
        <v>264</v>
      </c>
    </row>
    <row r="116" spans="1:5" s="1" customFormat="1" ht="30">
      <c r="A116" s="226" t="s">
        <v>259</v>
      </c>
      <c r="B116" s="152" t="s">
        <v>263</v>
      </c>
      <c r="C116" s="73">
        <v>1</v>
      </c>
      <c r="D116" s="84">
        <v>1000</v>
      </c>
      <c r="E116" s="83" t="s">
        <v>262</v>
      </c>
    </row>
    <row r="117" spans="1:5" s="1" customFormat="1" ht="30">
      <c r="A117" s="226" t="s">
        <v>259</v>
      </c>
      <c r="B117" s="74" t="s">
        <v>261</v>
      </c>
      <c r="C117" s="100">
        <v>1</v>
      </c>
      <c r="D117" s="224">
        <v>127.3</v>
      </c>
      <c r="E117" s="10" t="s">
        <v>260</v>
      </c>
    </row>
    <row r="118" spans="1:5" s="1" customFormat="1" ht="30">
      <c r="A118" s="226" t="s">
        <v>259</v>
      </c>
      <c r="B118" s="83" t="s">
        <v>246</v>
      </c>
      <c r="C118" s="100">
        <v>27</v>
      </c>
      <c r="D118" s="224">
        <v>696.39400000000001</v>
      </c>
      <c r="E118" s="83" t="s">
        <v>245</v>
      </c>
    </row>
    <row r="119" spans="1:5" s="1" customFormat="1" ht="30">
      <c r="A119" s="83" t="s">
        <v>258</v>
      </c>
      <c r="B119" s="83" t="s">
        <v>246</v>
      </c>
      <c r="C119" s="100">
        <v>48</v>
      </c>
      <c r="D119" s="224">
        <v>1200</v>
      </c>
      <c r="E119" s="83" t="s">
        <v>245</v>
      </c>
    </row>
    <row r="120" spans="1:5" s="1" customFormat="1" ht="30">
      <c r="A120" s="74" t="s">
        <v>257</v>
      </c>
      <c r="B120" s="83" t="s">
        <v>246</v>
      </c>
      <c r="C120" s="100">
        <v>8</v>
      </c>
      <c r="D120" s="224">
        <v>128.5</v>
      </c>
      <c r="E120" s="83" t="s">
        <v>245</v>
      </c>
    </row>
    <row r="121" spans="1:5" s="1" customFormat="1" ht="30">
      <c r="A121" s="74" t="s">
        <v>254</v>
      </c>
      <c r="B121" s="83" t="s">
        <v>246</v>
      </c>
      <c r="C121" s="100">
        <v>13</v>
      </c>
      <c r="D121" s="224">
        <v>395.68</v>
      </c>
      <c r="E121" s="83" t="s">
        <v>245</v>
      </c>
    </row>
    <row r="122" spans="1:5" s="1" customFormat="1" ht="30">
      <c r="A122" s="74" t="s">
        <v>254</v>
      </c>
      <c r="B122" s="152" t="s">
        <v>256</v>
      </c>
      <c r="C122" s="100">
        <v>2</v>
      </c>
      <c r="D122" s="224">
        <v>500</v>
      </c>
      <c r="E122" s="83" t="s">
        <v>250</v>
      </c>
    </row>
    <row r="123" spans="1:5" s="1" customFormat="1" ht="30">
      <c r="A123" s="74" t="s">
        <v>254</v>
      </c>
      <c r="B123" s="152" t="s">
        <v>255</v>
      </c>
      <c r="C123" s="100">
        <v>1</v>
      </c>
      <c r="D123" s="224">
        <v>179</v>
      </c>
      <c r="E123" s="83" t="s">
        <v>248</v>
      </c>
    </row>
    <row r="124" spans="1:5" s="1" customFormat="1" ht="30">
      <c r="A124" s="74" t="s">
        <v>254</v>
      </c>
      <c r="B124" s="152" t="s">
        <v>253</v>
      </c>
      <c r="C124" s="100">
        <v>1</v>
      </c>
      <c r="D124" s="224">
        <v>513.82600000000002</v>
      </c>
      <c r="E124" s="10" t="s">
        <v>252</v>
      </c>
    </row>
    <row r="125" spans="1:5" s="1" customFormat="1" ht="30">
      <c r="A125" s="83" t="s">
        <v>247</v>
      </c>
      <c r="B125" s="87" t="s">
        <v>251</v>
      </c>
      <c r="C125" s="100">
        <v>1</v>
      </c>
      <c r="D125" s="224">
        <v>200</v>
      </c>
      <c r="E125" s="83" t="s">
        <v>250</v>
      </c>
    </row>
    <row r="126" spans="1:5" s="1" customFormat="1" ht="30">
      <c r="A126" s="83" t="s">
        <v>247</v>
      </c>
      <c r="B126" s="152" t="s">
        <v>249</v>
      </c>
      <c r="C126" s="100">
        <v>1</v>
      </c>
      <c r="D126" s="224">
        <v>180</v>
      </c>
      <c r="E126" s="83" t="s">
        <v>248</v>
      </c>
    </row>
    <row r="127" spans="1:5" s="1" customFormat="1" ht="30">
      <c r="A127" s="83" t="s">
        <v>247</v>
      </c>
      <c r="B127" s="83" t="s">
        <v>246</v>
      </c>
      <c r="C127" s="100">
        <v>16</v>
      </c>
      <c r="D127" s="224">
        <v>489.85</v>
      </c>
      <c r="E127" s="83" t="s">
        <v>245</v>
      </c>
    </row>
    <row r="128" spans="1:5" s="1" customFormat="1" ht="45">
      <c r="A128" s="74" t="s">
        <v>244</v>
      </c>
      <c r="B128" s="225" t="s">
        <v>243</v>
      </c>
      <c r="C128" s="100">
        <v>22</v>
      </c>
      <c r="D128" s="224">
        <v>300</v>
      </c>
      <c r="E128" s="10" t="s">
        <v>242</v>
      </c>
    </row>
    <row r="129" spans="1:6">
      <c r="A129" s="6" t="s">
        <v>0</v>
      </c>
      <c r="B129" s="9" t="s">
        <v>1</v>
      </c>
      <c r="C129" s="8" t="s">
        <v>0</v>
      </c>
      <c r="D129" s="223">
        <f>SUM(D93:D128)</f>
        <v>22582.99624</v>
      </c>
      <c r="E129" s="6" t="s">
        <v>0</v>
      </c>
      <c r="F129" s="2">
        <v>2</v>
      </c>
    </row>
    <row r="130" spans="1:6">
      <c r="A130" s="222" t="s">
        <v>241</v>
      </c>
      <c r="B130" s="69"/>
      <c r="C130" s="69"/>
      <c r="D130" s="69"/>
      <c r="E130" s="68"/>
      <c r="F130" s="2">
        <v>1</v>
      </c>
    </row>
    <row r="131" spans="1:6" s="184" customFormat="1" ht="30">
      <c r="A131" s="221" t="s">
        <v>235</v>
      </c>
      <c r="B131" s="35" t="s">
        <v>240</v>
      </c>
      <c r="C131" s="119">
        <v>2</v>
      </c>
      <c r="D131" s="109">
        <f>9.32*2</f>
        <v>18.64</v>
      </c>
      <c r="E131" s="119" t="s">
        <v>239</v>
      </c>
      <c r="F131" s="185"/>
    </row>
    <row r="132" spans="1:6" s="184" customFormat="1" ht="30">
      <c r="A132" s="221" t="s">
        <v>234</v>
      </c>
      <c r="B132" s="35" t="s">
        <v>240</v>
      </c>
      <c r="C132" s="119">
        <v>1</v>
      </c>
      <c r="D132" s="109">
        <f>8.53+11.45</f>
        <v>19.979999999999997</v>
      </c>
      <c r="E132" s="119" t="s">
        <v>239</v>
      </c>
      <c r="F132" s="185"/>
    </row>
    <row r="133" spans="1:6" s="184" customFormat="1" ht="30">
      <c r="A133" s="221" t="s">
        <v>235</v>
      </c>
      <c r="B133" s="35" t="s">
        <v>236</v>
      </c>
      <c r="C133" s="119">
        <v>3</v>
      </c>
      <c r="D133" s="109">
        <v>27.36</v>
      </c>
      <c r="E133" s="119" t="s">
        <v>229</v>
      </c>
      <c r="F133" s="185"/>
    </row>
    <row r="134" spans="1:6" s="184" customFormat="1" ht="30">
      <c r="A134" s="221" t="s">
        <v>234</v>
      </c>
      <c r="B134" s="35" t="s">
        <v>236</v>
      </c>
      <c r="C134" s="119">
        <v>3</v>
      </c>
      <c r="D134" s="109">
        <v>27.36</v>
      </c>
      <c r="E134" s="119" t="s">
        <v>229</v>
      </c>
      <c r="F134" s="185"/>
    </row>
    <row r="135" spans="1:6" s="184" customFormat="1" ht="30">
      <c r="A135" s="221" t="s">
        <v>238</v>
      </c>
      <c r="B135" s="35" t="s">
        <v>236</v>
      </c>
      <c r="C135" s="119">
        <v>3</v>
      </c>
      <c r="D135" s="109">
        <v>27.36</v>
      </c>
      <c r="E135" s="119" t="s">
        <v>229</v>
      </c>
      <c r="F135" s="185"/>
    </row>
    <row r="136" spans="1:6" s="184" customFormat="1" ht="30">
      <c r="A136" s="221" t="s">
        <v>233</v>
      </c>
      <c r="B136" s="35" t="s">
        <v>236</v>
      </c>
      <c r="C136" s="119">
        <v>2</v>
      </c>
      <c r="D136" s="109">
        <v>18.239999999999998</v>
      </c>
      <c r="E136" s="119" t="s">
        <v>229</v>
      </c>
      <c r="F136" s="185"/>
    </row>
    <row r="137" spans="1:6" s="184" customFormat="1" ht="30">
      <c r="A137" s="35" t="s">
        <v>237</v>
      </c>
      <c r="B137" s="35" t="s">
        <v>236</v>
      </c>
      <c r="C137" s="119">
        <v>1</v>
      </c>
      <c r="D137" s="109">
        <v>9.1199999999999992</v>
      </c>
      <c r="E137" s="119" t="s">
        <v>229</v>
      </c>
      <c r="F137" s="185"/>
    </row>
    <row r="138" spans="1:6" s="184" customFormat="1" ht="30">
      <c r="A138" s="35" t="s">
        <v>231</v>
      </c>
      <c r="B138" s="35" t="s">
        <v>236</v>
      </c>
      <c r="C138" s="119">
        <v>2</v>
      </c>
      <c r="D138" s="109">
        <v>18.239999999999998</v>
      </c>
      <c r="E138" s="119" t="s">
        <v>229</v>
      </c>
      <c r="F138" s="185"/>
    </row>
    <row r="139" spans="1:6" s="184" customFormat="1" ht="30">
      <c r="A139" s="221" t="s">
        <v>235</v>
      </c>
      <c r="B139" s="35" t="s">
        <v>232</v>
      </c>
      <c r="C139" s="119">
        <v>1</v>
      </c>
      <c r="D139" s="109">
        <v>13.792</v>
      </c>
      <c r="E139" s="119" t="s">
        <v>229</v>
      </c>
      <c r="F139" s="185"/>
    </row>
    <row r="140" spans="1:6" s="184" customFormat="1" ht="30">
      <c r="A140" s="221" t="s">
        <v>234</v>
      </c>
      <c r="B140" s="35" t="s">
        <v>232</v>
      </c>
      <c r="C140" s="119">
        <v>1</v>
      </c>
      <c r="D140" s="109">
        <v>13.792</v>
      </c>
      <c r="E140" s="119" t="s">
        <v>229</v>
      </c>
      <c r="F140" s="185"/>
    </row>
    <row r="141" spans="1:6" s="184" customFormat="1" ht="30">
      <c r="A141" s="221" t="s">
        <v>233</v>
      </c>
      <c r="B141" s="35" t="s">
        <v>232</v>
      </c>
      <c r="C141" s="119">
        <v>1</v>
      </c>
      <c r="D141" s="109">
        <v>13.792</v>
      </c>
      <c r="E141" s="119" t="s">
        <v>229</v>
      </c>
      <c r="F141" s="185"/>
    </row>
    <row r="142" spans="1:6" s="184" customFormat="1" ht="30">
      <c r="A142" s="35" t="s">
        <v>231</v>
      </c>
      <c r="B142" s="35" t="s">
        <v>230</v>
      </c>
      <c r="C142" s="119">
        <v>1</v>
      </c>
      <c r="D142" s="109">
        <v>7.2249999999999996</v>
      </c>
      <c r="E142" s="119" t="s">
        <v>229</v>
      </c>
      <c r="F142" s="185"/>
    </row>
    <row r="143" spans="1:6" s="219" customFormat="1" ht="14.25">
      <c r="A143" s="188" t="s">
        <v>228</v>
      </c>
      <c r="B143" s="187"/>
      <c r="C143" s="187"/>
      <c r="D143" s="186">
        <f>SUM(D131:D142)</f>
        <v>214.90100000000001</v>
      </c>
      <c r="E143" s="187"/>
      <c r="F143" s="220"/>
    </row>
    <row r="144" spans="1:6" s="184" customFormat="1">
      <c r="A144" s="218" t="s">
        <v>227</v>
      </c>
      <c r="B144" s="217"/>
      <c r="C144" s="217"/>
      <c r="D144" s="217"/>
      <c r="E144" s="216"/>
      <c r="F144" s="185"/>
    </row>
    <row r="145" spans="1:6" s="184" customFormat="1" ht="50.25" customHeight="1">
      <c r="A145" s="19" t="s">
        <v>222</v>
      </c>
      <c r="B145" s="19" t="s">
        <v>226</v>
      </c>
      <c r="C145" s="27">
        <v>1</v>
      </c>
      <c r="D145" s="28">
        <v>1234.99</v>
      </c>
      <c r="E145" s="213" t="s">
        <v>225</v>
      </c>
      <c r="F145" s="185"/>
    </row>
    <row r="146" spans="1:6" s="184" customFormat="1" ht="51.75" customHeight="1">
      <c r="A146" s="19" t="s">
        <v>222</v>
      </c>
      <c r="B146" s="19" t="s">
        <v>224</v>
      </c>
      <c r="C146" s="27">
        <v>1</v>
      </c>
      <c r="D146" s="28">
        <v>199</v>
      </c>
      <c r="E146" s="215" t="s">
        <v>223</v>
      </c>
      <c r="F146" s="185"/>
    </row>
    <row r="147" spans="1:6" s="184" customFormat="1" ht="49.5" customHeight="1">
      <c r="A147" s="19" t="s">
        <v>222</v>
      </c>
      <c r="B147" s="214" t="s">
        <v>221</v>
      </c>
      <c r="C147" s="27">
        <v>1</v>
      </c>
      <c r="D147" s="28">
        <v>13</v>
      </c>
      <c r="E147" s="215" t="s">
        <v>220</v>
      </c>
      <c r="F147" s="185"/>
    </row>
    <row r="148" spans="1:6" s="184" customFormat="1" ht="80.25" customHeight="1">
      <c r="A148" s="19" t="s">
        <v>219</v>
      </c>
      <c r="B148" s="214" t="s">
        <v>218</v>
      </c>
      <c r="C148" s="27">
        <v>1</v>
      </c>
      <c r="D148" s="28">
        <v>46.3</v>
      </c>
      <c r="E148" s="213" t="s">
        <v>217</v>
      </c>
      <c r="F148" s="185"/>
    </row>
    <row r="149" spans="1:6" s="184" customFormat="1" ht="75">
      <c r="A149" s="211" t="s">
        <v>212</v>
      </c>
      <c r="B149" s="210" t="s">
        <v>216</v>
      </c>
      <c r="C149" s="209">
        <v>2</v>
      </c>
      <c r="D149" s="208">
        <v>23.98</v>
      </c>
      <c r="E149" s="212" t="s">
        <v>215</v>
      </c>
      <c r="F149" s="185"/>
    </row>
    <row r="150" spans="1:6" s="184" customFormat="1" ht="75">
      <c r="A150" s="211" t="s">
        <v>212</v>
      </c>
      <c r="B150" s="210" t="s">
        <v>214</v>
      </c>
      <c r="C150" s="209">
        <v>2</v>
      </c>
      <c r="D150" s="208">
        <v>64.36</v>
      </c>
      <c r="E150" s="207" t="s">
        <v>213</v>
      </c>
      <c r="F150" s="185"/>
    </row>
    <row r="151" spans="1:6" s="184" customFormat="1" ht="75">
      <c r="A151" s="211" t="s">
        <v>212</v>
      </c>
      <c r="B151" s="210" t="s">
        <v>206</v>
      </c>
      <c r="C151" s="209">
        <v>4</v>
      </c>
      <c r="D151" s="208">
        <v>40.409550000000003</v>
      </c>
      <c r="E151" s="207" t="s">
        <v>211</v>
      </c>
      <c r="F151" s="185"/>
    </row>
    <row r="152" spans="1:6" s="184" customFormat="1" ht="75">
      <c r="A152" s="211" t="s">
        <v>207</v>
      </c>
      <c r="B152" s="210" t="s">
        <v>210</v>
      </c>
      <c r="C152" s="209" t="s">
        <v>209</v>
      </c>
      <c r="D152" s="208">
        <v>24.1</v>
      </c>
      <c r="E152" s="207" t="s">
        <v>208</v>
      </c>
      <c r="F152" s="185"/>
    </row>
    <row r="153" spans="1:6" s="184" customFormat="1" ht="75">
      <c r="A153" s="211" t="s">
        <v>207</v>
      </c>
      <c r="B153" s="210" t="s">
        <v>206</v>
      </c>
      <c r="C153" s="209">
        <v>2</v>
      </c>
      <c r="D153" s="208">
        <v>20</v>
      </c>
      <c r="E153" s="207" t="s">
        <v>205</v>
      </c>
      <c r="F153" s="185"/>
    </row>
    <row r="154" spans="1:6" s="184" customFormat="1" ht="75">
      <c r="A154" s="211" t="s">
        <v>202</v>
      </c>
      <c r="B154" s="210" t="s">
        <v>204</v>
      </c>
      <c r="C154" s="209">
        <v>2</v>
      </c>
      <c r="D154" s="208">
        <v>28.605</v>
      </c>
      <c r="E154" s="207" t="s">
        <v>203</v>
      </c>
      <c r="F154" s="185"/>
    </row>
    <row r="155" spans="1:6" s="184" customFormat="1" ht="75.75" thickBot="1">
      <c r="A155" s="211" t="s">
        <v>202</v>
      </c>
      <c r="B155" s="210" t="s">
        <v>201</v>
      </c>
      <c r="C155" s="209">
        <v>4</v>
      </c>
      <c r="D155" s="208">
        <v>56.045000000000002</v>
      </c>
      <c r="E155" s="207" t="s">
        <v>200</v>
      </c>
      <c r="F155" s="185"/>
    </row>
    <row r="156" spans="1:6" s="184" customFormat="1" ht="15.75" thickBot="1">
      <c r="A156" s="206" t="s">
        <v>0</v>
      </c>
      <c r="B156" s="205" t="s">
        <v>1</v>
      </c>
      <c r="C156" s="204"/>
      <c r="D156" s="203">
        <f>SUM(D145:D155)</f>
        <v>1750.78955</v>
      </c>
      <c r="E156" s="202" t="s">
        <v>0</v>
      </c>
      <c r="F156" s="185"/>
    </row>
    <row r="157" spans="1:6" s="184" customFormat="1" ht="15.75">
      <c r="A157" s="201"/>
      <c r="B157" s="200"/>
      <c r="C157" s="200"/>
      <c r="D157" s="200"/>
      <c r="E157" s="199"/>
      <c r="F157" s="185"/>
    </row>
    <row r="158" spans="1:6" s="184" customFormat="1" ht="31.5">
      <c r="A158" s="198" t="s">
        <v>197</v>
      </c>
      <c r="B158" s="198" t="s">
        <v>199</v>
      </c>
      <c r="C158" s="196">
        <v>4</v>
      </c>
      <c r="D158" s="195">
        <v>40.54</v>
      </c>
      <c r="E158" s="194" t="s">
        <v>198</v>
      </c>
      <c r="F158" s="185"/>
    </row>
    <row r="159" spans="1:6" s="184" customFormat="1" ht="32.25" thickBot="1">
      <c r="A159" s="198" t="s">
        <v>197</v>
      </c>
      <c r="B159" s="197" t="s">
        <v>196</v>
      </c>
      <c r="C159" s="196">
        <v>1</v>
      </c>
      <c r="D159" s="195">
        <v>17.338999999999999</v>
      </c>
      <c r="E159" s="194" t="s">
        <v>195</v>
      </c>
      <c r="F159" s="185"/>
    </row>
    <row r="160" spans="1:6" s="184" customFormat="1" ht="16.5" thickBot="1">
      <c r="A160" s="193" t="s">
        <v>0</v>
      </c>
      <c r="B160" s="192" t="s">
        <v>1</v>
      </c>
      <c r="C160" s="191"/>
      <c r="D160" s="190">
        <f>SUM(D158:D159)</f>
        <v>57.878999999999998</v>
      </c>
      <c r="E160" s="189" t="s">
        <v>0</v>
      </c>
      <c r="F160" s="185"/>
    </row>
    <row r="161" spans="1:6" s="184" customFormat="1">
      <c r="A161" s="188" t="s">
        <v>194</v>
      </c>
      <c r="B161" s="187"/>
      <c r="C161" s="187"/>
      <c r="D161" s="186">
        <f>D156+D143+D160</f>
        <v>2023.5695499999999</v>
      </c>
      <c r="E161" s="119"/>
      <c r="F161" s="185">
        <v>2</v>
      </c>
    </row>
    <row r="162" spans="1:6" ht="15.75" thickBot="1">
      <c r="A162" s="21" t="s">
        <v>193</v>
      </c>
      <c r="B162" s="21"/>
      <c r="C162" s="21"/>
      <c r="D162" s="21"/>
      <c r="E162" s="21"/>
      <c r="F162" s="2">
        <v>1</v>
      </c>
    </row>
    <row r="163" spans="1:6">
      <c r="A163" s="172" t="s">
        <v>192</v>
      </c>
      <c r="B163" s="183" t="s">
        <v>183</v>
      </c>
      <c r="C163" s="171">
        <f>461+338+610+291</f>
        <v>1700</v>
      </c>
      <c r="D163" s="182">
        <f>49.176+49.5+44.797+19.696</f>
        <v>163.16900000000001</v>
      </c>
      <c r="E163" s="169" t="s">
        <v>191</v>
      </c>
    </row>
    <row r="164" spans="1:6" ht="30">
      <c r="A164" s="167"/>
      <c r="B164" s="83" t="s">
        <v>183</v>
      </c>
      <c r="C164" s="73">
        <v>137</v>
      </c>
      <c r="D164" s="83">
        <v>20.824000000000002</v>
      </c>
      <c r="E164" s="168" t="s">
        <v>190</v>
      </c>
    </row>
    <row r="165" spans="1:6">
      <c r="A165" s="167"/>
      <c r="B165" s="83" t="s">
        <v>183</v>
      </c>
      <c r="C165" s="73">
        <v>39</v>
      </c>
      <c r="D165" s="83">
        <v>4.7030000000000003</v>
      </c>
      <c r="E165" s="168" t="s">
        <v>189</v>
      </c>
    </row>
    <row r="166" spans="1:6">
      <c r="A166" s="167"/>
      <c r="B166" s="83" t="s">
        <v>183</v>
      </c>
      <c r="C166" s="180">
        <v>11</v>
      </c>
      <c r="D166" s="179">
        <v>0.55000000000000004</v>
      </c>
      <c r="E166" s="178" t="s">
        <v>188</v>
      </c>
    </row>
    <row r="167" spans="1:6">
      <c r="A167" s="167"/>
      <c r="B167" s="83" t="s">
        <v>183</v>
      </c>
      <c r="C167" s="180">
        <v>10</v>
      </c>
      <c r="D167" s="181">
        <v>0.754</v>
      </c>
      <c r="E167" s="178" t="s">
        <v>187</v>
      </c>
    </row>
    <row r="168" spans="1:6">
      <c r="A168" s="167"/>
      <c r="B168" s="83" t="s">
        <v>179</v>
      </c>
      <c r="C168" s="180">
        <v>372</v>
      </c>
      <c r="D168" s="179">
        <f>16.5*2</f>
        <v>33</v>
      </c>
      <c r="E168" s="178" t="s">
        <v>186</v>
      </c>
    </row>
    <row r="169" spans="1:6" ht="15.75" thickBot="1">
      <c r="A169" s="177"/>
      <c r="B169" s="176" t="s">
        <v>177</v>
      </c>
      <c r="C169" s="175" t="s">
        <v>176</v>
      </c>
      <c r="D169" s="174">
        <f>SUM(D163:D168)</f>
        <v>223.00000000000003</v>
      </c>
      <c r="E169" s="173" t="s">
        <v>176</v>
      </c>
    </row>
    <row r="170" spans="1:6">
      <c r="A170" s="172" t="s">
        <v>185</v>
      </c>
      <c r="B170" s="170" t="s">
        <v>183</v>
      </c>
      <c r="C170" s="171">
        <v>2501</v>
      </c>
      <c r="D170" s="170">
        <v>289.47699999999998</v>
      </c>
      <c r="E170" s="169" t="s">
        <v>184</v>
      </c>
    </row>
    <row r="171" spans="1:6">
      <c r="A171" s="167"/>
      <c r="B171" s="83" t="s">
        <v>183</v>
      </c>
      <c r="C171" s="73">
        <v>1737</v>
      </c>
      <c r="D171" s="83">
        <v>235.99</v>
      </c>
      <c r="E171" s="168" t="s">
        <v>182</v>
      </c>
    </row>
    <row r="172" spans="1:6">
      <c r="A172" s="167"/>
      <c r="B172" s="83" t="s">
        <v>181</v>
      </c>
      <c r="C172" s="73">
        <v>330</v>
      </c>
      <c r="D172" s="84">
        <v>30</v>
      </c>
      <c r="E172" s="168" t="s">
        <v>180</v>
      </c>
    </row>
    <row r="173" spans="1:6">
      <c r="A173" s="167"/>
      <c r="B173" s="83" t="s">
        <v>179</v>
      </c>
      <c r="C173" s="73">
        <v>492</v>
      </c>
      <c r="D173" s="83">
        <v>96.486000000000004</v>
      </c>
      <c r="E173" s="168" t="s">
        <v>178</v>
      </c>
    </row>
    <row r="174" spans="1:6">
      <c r="A174" s="167"/>
      <c r="B174" s="165" t="s">
        <v>177</v>
      </c>
      <c r="C174" s="166" t="s">
        <v>176</v>
      </c>
      <c r="D174" s="165">
        <f>SUM(D170:D173)</f>
        <v>651.95299999999997</v>
      </c>
      <c r="E174" s="164" t="s">
        <v>176</v>
      </c>
    </row>
    <row r="175" spans="1:6" ht="45">
      <c r="A175" s="163" t="s">
        <v>175</v>
      </c>
      <c r="B175" s="83" t="s">
        <v>174</v>
      </c>
      <c r="C175" s="73">
        <v>1</v>
      </c>
      <c r="D175" s="84">
        <v>9.5</v>
      </c>
      <c r="E175" s="83" t="s">
        <v>173</v>
      </c>
    </row>
    <row r="176" spans="1:6" ht="45">
      <c r="A176" s="163" t="s">
        <v>172</v>
      </c>
      <c r="B176" s="83" t="s">
        <v>171</v>
      </c>
      <c r="C176" s="73">
        <v>1</v>
      </c>
      <c r="D176" s="84">
        <v>147.88999999999999</v>
      </c>
      <c r="E176" s="83" t="s">
        <v>170</v>
      </c>
    </row>
    <row r="177" spans="1:6" ht="45">
      <c r="A177" s="160" t="s">
        <v>169</v>
      </c>
      <c r="B177" s="160" t="s">
        <v>168</v>
      </c>
      <c r="C177" s="162">
        <v>1</v>
      </c>
      <c r="D177" s="161">
        <v>71.55</v>
      </c>
      <c r="E177" s="160" t="s">
        <v>167</v>
      </c>
    </row>
    <row r="178" spans="1:6" ht="15.75" thickBot="1">
      <c r="A178" s="6" t="s">
        <v>0</v>
      </c>
      <c r="B178" s="130" t="s">
        <v>1</v>
      </c>
      <c r="C178" s="8" t="s">
        <v>0</v>
      </c>
      <c r="D178" s="159">
        <f>D177+D176+D175+D174+D169</f>
        <v>1103.893</v>
      </c>
      <c r="E178" s="6" t="s">
        <v>0</v>
      </c>
      <c r="F178" s="2">
        <v>2</v>
      </c>
    </row>
    <row r="179" spans="1:6">
      <c r="A179" s="158" t="s">
        <v>166</v>
      </c>
      <c r="B179" s="158"/>
      <c r="C179" s="158"/>
      <c r="D179" s="158"/>
      <c r="E179" s="158"/>
      <c r="F179" s="2">
        <v>1</v>
      </c>
    </row>
    <row r="180" spans="1:6">
      <c r="A180" s="47" t="s">
        <v>165</v>
      </c>
      <c r="B180" s="19" t="s">
        <v>164</v>
      </c>
      <c r="C180" s="81">
        <v>1</v>
      </c>
      <c r="D180" s="56">
        <v>23</v>
      </c>
      <c r="E180" s="80" t="s">
        <v>163</v>
      </c>
    </row>
    <row r="181" spans="1:6">
      <c r="A181" s="47" t="s">
        <v>162</v>
      </c>
      <c r="B181" s="19" t="s">
        <v>161</v>
      </c>
      <c r="C181" s="81">
        <v>4</v>
      </c>
      <c r="D181" s="57">
        <v>449.5</v>
      </c>
      <c r="E181" s="80" t="s">
        <v>160</v>
      </c>
    </row>
    <row r="182" spans="1:6">
      <c r="A182" s="143" t="s">
        <v>159</v>
      </c>
      <c r="B182" s="153" t="s">
        <v>158</v>
      </c>
      <c r="C182" s="81">
        <v>1</v>
      </c>
      <c r="D182" s="57">
        <f>6.98+20.996</f>
        <v>27.975999999999999</v>
      </c>
      <c r="E182" s="80" t="s">
        <v>157</v>
      </c>
    </row>
    <row r="183" spans="1:6">
      <c r="A183" s="143" t="s">
        <v>154</v>
      </c>
      <c r="B183" s="153" t="s">
        <v>156</v>
      </c>
      <c r="C183" s="81">
        <v>1</v>
      </c>
      <c r="D183" s="57">
        <v>12</v>
      </c>
      <c r="E183" s="80" t="s">
        <v>155</v>
      </c>
    </row>
    <row r="184" spans="1:6">
      <c r="A184" s="143" t="s">
        <v>154</v>
      </c>
      <c r="B184" s="153" t="s">
        <v>153</v>
      </c>
      <c r="C184" s="81">
        <v>1</v>
      </c>
      <c r="D184" s="57">
        <v>16.998999999999999</v>
      </c>
      <c r="E184" s="80" t="s">
        <v>152</v>
      </c>
    </row>
    <row r="185" spans="1:6">
      <c r="A185" s="47" t="s">
        <v>148</v>
      </c>
      <c r="B185" s="19" t="s">
        <v>151</v>
      </c>
      <c r="C185" s="81">
        <v>1</v>
      </c>
      <c r="D185" s="57">
        <v>25</v>
      </c>
      <c r="E185" s="80" t="s">
        <v>146</v>
      </c>
    </row>
    <row r="186" spans="1:6" ht="30">
      <c r="A186" s="47" t="s">
        <v>150</v>
      </c>
      <c r="B186" s="19" t="s">
        <v>147</v>
      </c>
      <c r="C186" s="81">
        <v>1</v>
      </c>
      <c r="D186" s="57">
        <v>12.4</v>
      </c>
      <c r="E186" s="80" t="s">
        <v>149</v>
      </c>
    </row>
    <row r="187" spans="1:6">
      <c r="A187" s="19" t="s">
        <v>148</v>
      </c>
      <c r="B187" s="19" t="s">
        <v>147</v>
      </c>
      <c r="C187" s="15">
        <v>1</v>
      </c>
      <c r="D187" s="28">
        <v>35</v>
      </c>
      <c r="E187" s="157" t="s">
        <v>146</v>
      </c>
    </row>
    <row r="188" spans="1:6">
      <c r="A188" s="148" t="s">
        <v>145</v>
      </c>
      <c r="B188" s="148" t="s">
        <v>144</v>
      </c>
      <c r="C188" s="156">
        <v>3</v>
      </c>
      <c r="D188" s="155">
        <v>20</v>
      </c>
      <c r="E188" s="154" t="s">
        <v>143</v>
      </c>
    </row>
    <row r="189" spans="1:6">
      <c r="A189" s="148" t="s">
        <v>142</v>
      </c>
      <c r="B189" s="148" t="s">
        <v>141</v>
      </c>
      <c r="C189" s="156">
        <v>2</v>
      </c>
      <c r="D189" s="155">
        <v>36</v>
      </c>
      <c r="E189" s="154" t="s">
        <v>140</v>
      </c>
    </row>
    <row r="190" spans="1:6" ht="15.75" thickBot="1">
      <c r="A190" s="147"/>
      <c r="B190" s="147"/>
      <c r="C190" s="146"/>
      <c r="D190" s="145"/>
      <c r="E190" s="144"/>
    </row>
    <row r="191" spans="1:6">
      <c r="A191" s="143" t="s">
        <v>117</v>
      </c>
      <c r="B191" s="153" t="s">
        <v>139</v>
      </c>
      <c r="C191" s="142">
        <v>2</v>
      </c>
      <c r="D191" s="141">
        <v>15.9</v>
      </c>
      <c r="E191" s="140" t="s">
        <v>133</v>
      </c>
    </row>
    <row r="192" spans="1:6">
      <c r="A192" s="47" t="s">
        <v>117</v>
      </c>
      <c r="B192" s="19" t="s">
        <v>138</v>
      </c>
      <c r="C192" s="81">
        <v>1</v>
      </c>
      <c r="D192" s="57">
        <v>11.164999999999999</v>
      </c>
      <c r="E192" s="131" t="s">
        <v>133</v>
      </c>
    </row>
    <row r="193" spans="1:5" s="1" customFormat="1">
      <c r="A193" s="47" t="s">
        <v>117</v>
      </c>
      <c r="B193" s="19" t="s">
        <v>137</v>
      </c>
      <c r="C193" s="81">
        <v>1</v>
      </c>
      <c r="D193" s="57">
        <v>8.5</v>
      </c>
      <c r="E193" s="131" t="s">
        <v>133</v>
      </c>
    </row>
    <row r="194" spans="1:5" s="1" customFormat="1">
      <c r="A194" s="47" t="s">
        <v>117</v>
      </c>
      <c r="B194" s="19" t="s">
        <v>136</v>
      </c>
      <c r="C194" s="81">
        <v>1</v>
      </c>
      <c r="D194" s="57">
        <v>15.015000000000001</v>
      </c>
      <c r="E194" s="131" t="s">
        <v>133</v>
      </c>
    </row>
    <row r="195" spans="1:5" s="1" customFormat="1">
      <c r="A195" s="152" t="s">
        <v>117</v>
      </c>
      <c r="B195" s="87" t="s">
        <v>135</v>
      </c>
      <c r="C195" s="151">
        <v>1</v>
      </c>
      <c r="D195" s="150">
        <v>7.26</v>
      </c>
      <c r="E195" s="149" t="s">
        <v>133</v>
      </c>
    </row>
    <row r="196" spans="1:5" s="1" customFormat="1">
      <c r="A196" s="152" t="s">
        <v>117</v>
      </c>
      <c r="B196" s="87" t="s">
        <v>134</v>
      </c>
      <c r="C196" s="151">
        <v>1</v>
      </c>
      <c r="D196" s="150">
        <v>8.9</v>
      </c>
      <c r="E196" s="149" t="s">
        <v>133</v>
      </c>
    </row>
    <row r="197" spans="1:5" s="1" customFormat="1">
      <c r="A197" s="47" t="s">
        <v>117</v>
      </c>
      <c r="B197" s="19" t="s">
        <v>132</v>
      </c>
      <c r="C197" s="81">
        <v>1</v>
      </c>
      <c r="D197" s="57">
        <v>20.998000000000001</v>
      </c>
      <c r="E197" s="131" t="s">
        <v>131</v>
      </c>
    </row>
    <row r="198" spans="1:5" s="1" customFormat="1">
      <c r="A198" s="47" t="s">
        <v>117</v>
      </c>
      <c r="B198" s="19" t="s">
        <v>130</v>
      </c>
      <c r="C198" s="81">
        <v>1</v>
      </c>
      <c r="D198" s="57">
        <v>153.79900000000001</v>
      </c>
      <c r="E198" s="131" t="s">
        <v>129</v>
      </c>
    </row>
    <row r="199" spans="1:5" s="1" customFormat="1">
      <c r="A199" s="47" t="s">
        <v>117</v>
      </c>
      <c r="B199" s="47" t="s">
        <v>128</v>
      </c>
      <c r="C199" s="81">
        <v>1</v>
      </c>
      <c r="D199" s="57">
        <v>1087.278</v>
      </c>
      <c r="E199" s="131" t="s">
        <v>115</v>
      </c>
    </row>
    <row r="200" spans="1:5" s="1" customFormat="1">
      <c r="A200" s="47" t="s">
        <v>117</v>
      </c>
      <c r="B200" s="47" t="s">
        <v>127</v>
      </c>
      <c r="C200" s="81">
        <v>1</v>
      </c>
      <c r="D200" s="57">
        <v>200.08647999999999</v>
      </c>
      <c r="E200" s="131" t="s">
        <v>115</v>
      </c>
    </row>
    <row r="201" spans="1:5" s="1" customFormat="1">
      <c r="A201" s="47" t="s">
        <v>117</v>
      </c>
      <c r="B201" s="47" t="s">
        <v>126</v>
      </c>
      <c r="C201" s="81">
        <v>1</v>
      </c>
      <c r="D201" s="57">
        <v>224.41824</v>
      </c>
      <c r="E201" s="131" t="s">
        <v>115</v>
      </c>
    </row>
    <row r="202" spans="1:5" s="1" customFormat="1">
      <c r="A202" s="47" t="s">
        <v>117</v>
      </c>
      <c r="B202" s="47" t="s">
        <v>125</v>
      </c>
      <c r="C202" s="81">
        <v>1</v>
      </c>
      <c r="D202" s="57">
        <v>105.792</v>
      </c>
      <c r="E202" s="131" t="s">
        <v>115</v>
      </c>
    </row>
    <row r="203" spans="1:5" s="1" customFormat="1">
      <c r="A203" s="47" t="s">
        <v>117</v>
      </c>
      <c r="B203" s="47" t="s">
        <v>124</v>
      </c>
      <c r="C203" s="81">
        <v>1</v>
      </c>
      <c r="D203" s="57">
        <v>78.425280000000001</v>
      </c>
      <c r="E203" s="80" t="s">
        <v>115</v>
      </c>
    </row>
    <row r="204" spans="1:5" s="1" customFormat="1">
      <c r="A204" s="47" t="s">
        <v>117</v>
      </c>
      <c r="B204" s="19" t="s">
        <v>123</v>
      </c>
      <c r="C204" s="81">
        <v>1</v>
      </c>
      <c r="D204" s="57">
        <v>910.4</v>
      </c>
      <c r="E204" s="80" t="s">
        <v>115</v>
      </c>
    </row>
    <row r="205" spans="1:5" s="1" customFormat="1">
      <c r="A205" s="47" t="s">
        <v>117</v>
      </c>
      <c r="B205" s="19" t="s">
        <v>122</v>
      </c>
      <c r="C205" s="81">
        <v>1</v>
      </c>
      <c r="D205" s="57">
        <v>515</v>
      </c>
      <c r="E205" s="80" t="s">
        <v>115</v>
      </c>
    </row>
    <row r="206" spans="1:5" s="1" customFormat="1">
      <c r="A206" s="47" t="s">
        <v>117</v>
      </c>
      <c r="B206" s="19" t="s">
        <v>121</v>
      </c>
      <c r="C206" s="81">
        <v>1</v>
      </c>
      <c r="D206" s="57">
        <v>359.50200000000001</v>
      </c>
      <c r="E206" s="80" t="s">
        <v>115</v>
      </c>
    </row>
    <row r="207" spans="1:5" s="1" customFormat="1">
      <c r="A207" s="47" t="s">
        <v>117</v>
      </c>
      <c r="B207" s="148" t="s">
        <v>120</v>
      </c>
      <c r="C207" s="138">
        <v>1</v>
      </c>
      <c r="D207" s="137">
        <v>310.08</v>
      </c>
      <c r="E207" s="80" t="s">
        <v>115</v>
      </c>
    </row>
    <row r="208" spans="1:5" s="1" customFormat="1">
      <c r="A208" s="47" t="s">
        <v>117</v>
      </c>
      <c r="B208" s="148" t="s">
        <v>119</v>
      </c>
      <c r="C208" s="138">
        <v>1</v>
      </c>
      <c r="D208" s="137">
        <v>225.25</v>
      </c>
      <c r="E208" s="80" t="s">
        <v>115</v>
      </c>
    </row>
    <row r="209" spans="1:6">
      <c r="A209" s="47" t="s">
        <v>117</v>
      </c>
      <c r="B209" s="148" t="s">
        <v>118</v>
      </c>
      <c r="C209" s="138">
        <v>1</v>
      </c>
      <c r="D209" s="137">
        <v>25.943999999999999</v>
      </c>
      <c r="E209" s="80" t="s">
        <v>115</v>
      </c>
    </row>
    <row r="210" spans="1:6">
      <c r="A210" s="47" t="s">
        <v>117</v>
      </c>
      <c r="B210" s="148" t="s">
        <v>116</v>
      </c>
      <c r="C210" s="138">
        <v>1</v>
      </c>
      <c r="D210" s="137">
        <v>13.824</v>
      </c>
      <c r="E210" s="80" t="s">
        <v>115</v>
      </c>
    </row>
    <row r="211" spans="1:6" ht="15.75" thickBot="1">
      <c r="A211" s="147"/>
      <c r="B211" s="147"/>
      <c r="C211" s="146"/>
      <c r="D211" s="145"/>
      <c r="E211" s="144"/>
    </row>
    <row r="212" spans="1:6">
      <c r="A212" s="143" t="s">
        <v>111</v>
      </c>
      <c r="B212" s="143" t="s">
        <v>5</v>
      </c>
      <c r="C212" s="142">
        <v>1</v>
      </c>
      <c r="D212" s="141">
        <v>8.4499999999999993</v>
      </c>
      <c r="E212" s="140" t="s">
        <v>112</v>
      </c>
    </row>
    <row r="213" spans="1:6">
      <c r="A213" s="47" t="s">
        <v>111</v>
      </c>
      <c r="B213" s="47" t="s">
        <v>114</v>
      </c>
      <c r="C213" s="81">
        <v>1</v>
      </c>
      <c r="D213" s="57">
        <v>540.99599999999998</v>
      </c>
      <c r="E213" s="131" t="s">
        <v>113</v>
      </c>
    </row>
    <row r="214" spans="1:6">
      <c r="A214" s="139" t="s">
        <v>111</v>
      </c>
      <c r="B214" s="139" t="s">
        <v>5</v>
      </c>
      <c r="C214" s="138">
        <v>1</v>
      </c>
      <c r="D214" s="137">
        <v>11.9</v>
      </c>
      <c r="E214" s="136" t="s">
        <v>112</v>
      </c>
    </row>
    <row r="215" spans="1:6" ht="15.75" thickBot="1">
      <c r="A215" s="139" t="s">
        <v>111</v>
      </c>
      <c r="B215" s="139" t="s">
        <v>110</v>
      </c>
      <c r="C215" s="138">
        <v>4</v>
      </c>
      <c r="D215" s="137">
        <v>24.24</v>
      </c>
      <c r="E215" s="136" t="s">
        <v>91</v>
      </c>
    </row>
    <row r="216" spans="1:6">
      <c r="A216" s="135" t="s">
        <v>106</v>
      </c>
      <c r="B216" s="135" t="s">
        <v>109</v>
      </c>
      <c r="C216" s="134">
        <v>6</v>
      </c>
      <c r="D216" s="133">
        <v>51</v>
      </c>
      <c r="E216" s="132" t="s">
        <v>107</v>
      </c>
    </row>
    <row r="217" spans="1:6">
      <c r="A217" s="47" t="s">
        <v>106</v>
      </c>
      <c r="B217" s="47" t="s">
        <v>108</v>
      </c>
      <c r="C217" s="81">
        <v>4</v>
      </c>
      <c r="D217" s="57">
        <v>44</v>
      </c>
      <c r="E217" s="131" t="s">
        <v>107</v>
      </c>
    </row>
    <row r="218" spans="1:6">
      <c r="A218" s="47" t="s">
        <v>106</v>
      </c>
      <c r="B218" s="47" t="s">
        <v>105</v>
      </c>
      <c r="C218" s="81">
        <v>1</v>
      </c>
      <c r="D218" s="57">
        <v>20</v>
      </c>
      <c r="E218" s="131" t="s">
        <v>104</v>
      </c>
    </row>
    <row r="219" spans="1:6" ht="15.75" thickBot="1">
      <c r="A219" s="6" t="s">
        <v>0</v>
      </c>
      <c r="B219" s="130" t="s">
        <v>1</v>
      </c>
      <c r="C219" s="8" t="s">
        <v>0</v>
      </c>
      <c r="D219" s="129">
        <f>SUM(D180:D218)</f>
        <v>5655.9979999999996</v>
      </c>
      <c r="E219" s="6" t="s">
        <v>0</v>
      </c>
      <c r="F219" s="2">
        <v>2</v>
      </c>
    </row>
    <row r="220" spans="1:6" ht="15.75" thickBot="1">
      <c r="A220" s="128" t="s">
        <v>103</v>
      </c>
      <c r="B220" s="127"/>
      <c r="C220" s="127"/>
      <c r="D220" s="127"/>
      <c r="E220" s="126"/>
      <c r="F220" s="2">
        <v>1</v>
      </c>
    </row>
    <row r="221" spans="1:6">
      <c r="A221" s="125" t="s">
        <v>102</v>
      </c>
      <c r="B221" s="124" t="s">
        <v>101</v>
      </c>
      <c r="C221" s="123">
        <v>2</v>
      </c>
      <c r="D221" s="122">
        <v>20.475999999999999</v>
      </c>
      <c r="E221" s="121" t="s">
        <v>100</v>
      </c>
    </row>
    <row r="222" spans="1:6">
      <c r="A222" s="120"/>
      <c r="B222" s="35" t="s">
        <v>99</v>
      </c>
      <c r="C222" s="119">
        <v>5</v>
      </c>
      <c r="D222" s="118">
        <f>50.496+7.499</f>
        <v>57.995000000000005</v>
      </c>
      <c r="E222" s="117" t="s">
        <v>98</v>
      </c>
    </row>
    <row r="223" spans="1:6" ht="15.75" thickBot="1">
      <c r="A223" s="116" t="s">
        <v>0</v>
      </c>
      <c r="B223" s="115" t="s">
        <v>1</v>
      </c>
      <c r="C223" s="114" t="s">
        <v>0</v>
      </c>
      <c r="D223" s="113">
        <f>SUM(D221:D222)</f>
        <v>78.471000000000004</v>
      </c>
      <c r="E223" s="112" t="s">
        <v>0</v>
      </c>
      <c r="F223" s="2">
        <v>2</v>
      </c>
    </row>
    <row r="224" spans="1:6">
      <c r="A224" s="29" t="s">
        <v>97</v>
      </c>
      <c r="B224" s="29"/>
      <c r="C224" s="29"/>
      <c r="D224" s="29"/>
      <c r="E224" s="29"/>
      <c r="F224" s="2">
        <v>1</v>
      </c>
    </row>
    <row r="225" spans="1:6" ht="60">
      <c r="A225" s="108" t="s">
        <v>93</v>
      </c>
      <c r="B225" s="108" t="s">
        <v>96</v>
      </c>
      <c r="C225" s="111" t="s">
        <v>95</v>
      </c>
      <c r="D225" s="110" t="s">
        <v>94</v>
      </c>
      <c r="E225" s="108" t="s">
        <v>91</v>
      </c>
    </row>
    <row r="226" spans="1:6" ht="60">
      <c r="A226" s="108" t="s">
        <v>93</v>
      </c>
      <c r="B226" s="108" t="s">
        <v>92</v>
      </c>
      <c r="C226" s="27">
        <v>1</v>
      </c>
      <c r="D226" s="109">
        <v>9.1999999999999993</v>
      </c>
      <c r="E226" s="108" t="s">
        <v>91</v>
      </c>
    </row>
    <row r="227" spans="1:6">
      <c r="A227" s="22" t="s">
        <v>0</v>
      </c>
      <c r="B227" s="24" t="s">
        <v>1</v>
      </c>
      <c r="C227" s="23" t="s">
        <v>0</v>
      </c>
      <c r="D227" s="22">
        <f>D225+D226</f>
        <v>23.5</v>
      </c>
      <c r="E227" s="22" t="s">
        <v>0</v>
      </c>
      <c r="F227" s="2">
        <v>2</v>
      </c>
    </row>
    <row r="228" spans="1:6">
      <c r="A228" s="107" t="s">
        <v>88</v>
      </c>
      <c r="B228" s="107"/>
      <c r="C228" s="107"/>
      <c r="D228" s="107"/>
      <c r="E228" s="106"/>
      <c r="F228" s="2">
        <v>1</v>
      </c>
    </row>
    <row r="229" spans="1:6" ht="30">
      <c r="A229" s="105" t="s">
        <v>88</v>
      </c>
      <c r="B229" s="19" t="s">
        <v>90</v>
      </c>
      <c r="C229" s="27">
        <v>1</v>
      </c>
      <c r="D229" s="28">
        <v>23</v>
      </c>
      <c r="E229" s="25" t="s">
        <v>86</v>
      </c>
    </row>
    <row r="230" spans="1:6" ht="30">
      <c r="A230" s="105" t="s">
        <v>88</v>
      </c>
      <c r="B230" s="19" t="s">
        <v>89</v>
      </c>
      <c r="C230" s="27">
        <v>1</v>
      </c>
      <c r="D230" s="28">
        <v>12.818</v>
      </c>
      <c r="E230" s="28" t="s">
        <v>86</v>
      </c>
    </row>
    <row r="231" spans="1:6" ht="30">
      <c r="A231" s="105" t="s">
        <v>88</v>
      </c>
      <c r="B231" s="16" t="s">
        <v>87</v>
      </c>
      <c r="C231" s="15">
        <v>1</v>
      </c>
      <c r="D231" s="28">
        <v>23</v>
      </c>
      <c r="E231" s="28" t="s">
        <v>86</v>
      </c>
    </row>
    <row r="232" spans="1:6">
      <c r="A232" s="22" t="s">
        <v>0</v>
      </c>
      <c r="B232" s="24" t="s">
        <v>1</v>
      </c>
      <c r="C232" s="23" t="s">
        <v>0</v>
      </c>
      <c r="D232" s="22">
        <f>SUM(D229:D231)</f>
        <v>58.817999999999998</v>
      </c>
      <c r="E232" s="22" t="s">
        <v>0</v>
      </c>
      <c r="F232" s="2">
        <v>2</v>
      </c>
    </row>
    <row r="233" spans="1:6">
      <c r="A233" s="104" t="s">
        <v>85</v>
      </c>
      <c r="B233" s="104"/>
      <c r="C233" s="104"/>
      <c r="D233" s="104"/>
      <c r="E233" s="104"/>
      <c r="F233" s="2">
        <v>1</v>
      </c>
    </row>
    <row r="234" spans="1:6" s="98" customFormat="1" ht="30">
      <c r="A234" s="73"/>
      <c r="B234" s="83" t="s">
        <v>84</v>
      </c>
      <c r="C234" s="73">
        <v>1</v>
      </c>
      <c r="D234" s="84">
        <v>48.64</v>
      </c>
      <c r="E234" s="73" t="s">
        <v>83</v>
      </c>
      <c r="F234" s="99"/>
    </row>
    <row r="235" spans="1:6" s="98" customFormat="1" ht="90">
      <c r="A235" s="103"/>
      <c r="B235" s="83" t="s">
        <v>82</v>
      </c>
      <c r="C235" s="100">
        <v>1</v>
      </c>
      <c r="D235" s="101">
        <v>1284.135</v>
      </c>
      <c r="E235" s="73" t="s">
        <v>81</v>
      </c>
      <c r="F235" s="99"/>
    </row>
    <row r="236" spans="1:6" s="98" customFormat="1" ht="60">
      <c r="A236" s="102" t="s">
        <v>78</v>
      </c>
      <c r="B236" s="83" t="s">
        <v>80</v>
      </c>
      <c r="C236" s="100">
        <v>3</v>
      </c>
      <c r="D236" s="101">
        <v>90</v>
      </c>
      <c r="E236" s="73" t="s">
        <v>76</v>
      </c>
      <c r="F236" s="99"/>
    </row>
    <row r="237" spans="1:6" s="98" customFormat="1" ht="60">
      <c r="A237" s="74" t="s">
        <v>78</v>
      </c>
      <c r="B237" s="74" t="s">
        <v>79</v>
      </c>
      <c r="C237" s="100">
        <v>3</v>
      </c>
      <c r="D237" s="10">
        <v>45</v>
      </c>
      <c r="E237" s="73" t="s">
        <v>76</v>
      </c>
      <c r="F237" s="99"/>
    </row>
    <row r="238" spans="1:6" s="98" customFormat="1" ht="60">
      <c r="A238" s="74" t="s">
        <v>78</v>
      </c>
      <c r="B238" s="74" t="s">
        <v>77</v>
      </c>
      <c r="C238" s="100">
        <v>1</v>
      </c>
      <c r="D238" s="10">
        <v>15</v>
      </c>
      <c r="E238" s="73" t="s">
        <v>76</v>
      </c>
      <c r="F238" s="99"/>
    </row>
    <row r="239" spans="1:6">
      <c r="A239" s="6" t="s">
        <v>0</v>
      </c>
      <c r="B239" s="9" t="s">
        <v>1</v>
      </c>
      <c r="C239" s="8" t="s">
        <v>0</v>
      </c>
      <c r="D239" s="6">
        <f>SUM(D234:D238)</f>
        <v>1482.7750000000001</v>
      </c>
      <c r="E239" s="6" t="s">
        <v>0</v>
      </c>
      <c r="F239" s="97">
        <v>2</v>
      </c>
    </row>
    <row r="240" spans="1:6">
      <c r="A240" s="96" t="s">
        <v>75</v>
      </c>
      <c r="B240" s="96"/>
      <c r="C240" s="96"/>
      <c r="D240" s="96"/>
      <c r="E240" s="96"/>
      <c r="F240" s="2">
        <v>1</v>
      </c>
    </row>
    <row r="241" spans="1:6">
      <c r="A241" s="95" t="s">
        <v>74</v>
      </c>
      <c r="B241" s="47" t="s">
        <v>73</v>
      </c>
      <c r="C241" s="81">
        <v>1</v>
      </c>
      <c r="D241" s="57">
        <v>13.29</v>
      </c>
      <c r="E241" s="94" t="s">
        <v>72</v>
      </c>
    </row>
    <row r="242" spans="1:6" ht="60">
      <c r="A242" s="92"/>
      <c r="B242" s="47" t="s">
        <v>71</v>
      </c>
      <c r="C242" s="81">
        <v>2</v>
      </c>
      <c r="D242" s="57">
        <v>23.56</v>
      </c>
      <c r="E242" s="93"/>
    </row>
    <row r="243" spans="1:6">
      <c r="A243" s="92"/>
      <c r="B243" s="47" t="s">
        <v>70</v>
      </c>
      <c r="C243" s="81">
        <v>1</v>
      </c>
      <c r="D243" s="57">
        <v>6.15</v>
      </c>
      <c r="E243" s="91"/>
    </row>
    <row r="244" spans="1:6">
      <c r="A244" s="53" t="s">
        <v>0</v>
      </c>
      <c r="B244" s="79" t="s">
        <v>1</v>
      </c>
      <c r="C244" s="54" t="s">
        <v>0</v>
      </c>
      <c r="D244" s="53">
        <f>SUM(D241:D243)</f>
        <v>42.999999999999993</v>
      </c>
      <c r="E244" s="53" t="s">
        <v>0</v>
      </c>
      <c r="F244" s="2">
        <v>2</v>
      </c>
    </row>
    <row r="245" spans="1:6">
      <c r="A245" s="90" t="s">
        <v>69</v>
      </c>
      <c r="B245" s="90"/>
      <c r="C245" s="90"/>
      <c r="D245" s="90"/>
      <c r="E245" s="90"/>
      <c r="F245" s="2">
        <v>1</v>
      </c>
    </row>
    <row r="246" spans="1:6">
      <c r="A246" s="88" t="s">
        <v>66</v>
      </c>
      <c r="B246" s="87" t="s">
        <v>68</v>
      </c>
      <c r="C246" s="86">
        <v>1</v>
      </c>
      <c r="D246" s="85">
        <v>18</v>
      </c>
      <c r="E246" s="89" t="s">
        <v>67</v>
      </c>
    </row>
    <row r="247" spans="1:6">
      <c r="A247" s="88" t="s">
        <v>66</v>
      </c>
      <c r="B247" s="87" t="s">
        <v>65</v>
      </c>
      <c r="C247" s="86">
        <v>1</v>
      </c>
      <c r="D247" s="85">
        <v>15</v>
      </c>
      <c r="E247" s="85" t="s">
        <v>64</v>
      </c>
    </row>
    <row r="248" spans="1:6">
      <c r="A248" s="22" t="s">
        <v>0</v>
      </c>
      <c r="B248" s="24" t="s">
        <v>1</v>
      </c>
      <c r="C248" s="23" t="s">
        <v>0</v>
      </c>
      <c r="D248" s="22">
        <f>SUM(D246:D247)</f>
        <v>33</v>
      </c>
      <c r="E248" s="22" t="s">
        <v>0</v>
      </c>
      <c r="F248" s="2">
        <v>2</v>
      </c>
    </row>
    <row r="249" spans="1:6">
      <c r="A249" s="38" t="s">
        <v>63</v>
      </c>
      <c r="B249" s="38"/>
      <c r="C249" s="38"/>
      <c r="D249" s="38"/>
      <c r="E249" s="38"/>
      <c r="F249" s="2">
        <v>1</v>
      </c>
    </row>
    <row r="250" spans="1:6">
      <c r="A250" s="74"/>
      <c r="B250" s="83"/>
      <c r="C250" s="73"/>
      <c r="D250" s="84"/>
      <c r="E250" s="83"/>
    </row>
    <row r="251" spans="1:6">
      <c r="A251" s="6" t="s">
        <v>0</v>
      </c>
      <c r="B251" s="9" t="s">
        <v>1</v>
      </c>
      <c r="C251" s="8" t="s">
        <v>0</v>
      </c>
      <c r="D251" s="6">
        <f>SUM(D250:D250)</f>
        <v>0</v>
      </c>
      <c r="E251" s="6" t="s">
        <v>0</v>
      </c>
      <c r="F251" s="2">
        <v>2</v>
      </c>
    </row>
    <row r="252" spans="1:6">
      <c r="A252" s="82" t="s">
        <v>62</v>
      </c>
      <c r="B252" s="82"/>
      <c r="C252" s="82"/>
      <c r="D252" s="82"/>
      <c r="E252" s="82"/>
      <c r="F252" s="2">
        <v>1</v>
      </c>
    </row>
    <row r="253" spans="1:6">
      <c r="A253" s="80" t="s">
        <v>61</v>
      </c>
      <c r="B253" s="80" t="s">
        <v>60</v>
      </c>
      <c r="C253" s="81">
        <v>2</v>
      </c>
      <c r="D253" s="80">
        <v>20.988</v>
      </c>
      <c r="E253" s="80" t="s">
        <v>59</v>
      </c>
    </row>
    <row r="254" spans="1:6">
      <c r="A254" s="80" t="s">
        <v>58</v>
      </c>
      <c r="B254" s="80"/>
      <c r="C254" s="81"/>
      <c r="D254" s="80"/>
      <c r="E254" s="80"/>
    </row>
    <row r="255" spans="1:6">
      <c r="A255" s="6" t="s">
        <v>0</v>
      </c>
      <c r="B255" s="79" t="s">
        <v>1</v>
      </c>
      <c r="C255" s="78">
        <f>SUM(C253:C254)</f>
        <v>2</v>
      </c>
      <c r="D255" s="53">
        <f>SUM(D253:D254)</f>
        <v>20.988</v>
      </c>
      <c r="E255" s="6" t="s">
        <v>0</v>
      </c>
      <c r="F255" s="2">
        <v>2</v>
      </c>
    </row>
    <row r="256" spans="1:6">
      <c r="A256" s="77" t="s">
        <v>55</v>
      </c>
      <c r="B256" s="77"/>
      <c r="C256" s="77"/>
      <c r="D256" s="77"/>
      <c r="E256" s="76"/>
      <c r="F256" s="2">
        <v>1</v>
      </c>
    </row>
    <row r="257" spans="1:6" ht="45">
      <c r="A257" s="75" t="s">
        <v>55</v>
      </c>
      <c r="B257" s="74" t="s">
        <v>57</v>
      </c>
      <c r="C257" s="73">
        <v>1</v>
      </c>
      <c r="D257" s="10">
        <v>12.3</v>
      </c>
      <c r="E257" s="72" t="s">
        <v>56</v>
      </c>
    </row>
    <row r="258" spans="1:6" ht="30">
      <c r="A258" s="75" t="s">
        <v>55</v>
      </c>
      <c r="B258" s="74" t="s">
        <v>54</v>
      </c>
      <c r="C258" s="73">
        <v>1</v>
      </c>
      <c r="D258" s="10">
        <v>19.8</v>
      </c>
      <c r="E258" s="72" t="s">
        <v>53</v>
      </c>
    </row>
    <row r="259" spans="1:6">
      <c r="A259" s="6" t="s">
        <v>0</v>
      </c>
      <c r="B259" s="71" t="s">
        <v>1</v>
      </c>
      <c r="C259" s="8" t="s">
        <v>0</v>
      </c>
      <c r="D259" s="6">
        <f>SUM(D257:D258)</f>
        <v>32.1</v>
      </c>
      <c r="E259" s="6" t="s">
        <v>0</v>
      </c>
      <c r="F259" s="2">
        <v>2</v>
      </c>
    </row>
    <row r="260" spans="1:6">
      <c r="A260" s="70" t="s">
        <v>52</v>
      </c>
      <c r="B260" s="70"/>
      <c r="C260" s="70"/>
      <c r="D260" s="70"/>
      <c r="E260" s="70"/>
      <c r="F260" s="2">
        <v>1</v>
      </c>
    </row>
    <row r="261" spans="1:6">
      <c r="A261" s="16" t="s">
        <v>51</v>
      </c>
      <c r="B261" s="19" t="s">
        <v>50</v>
      </c>
      <c r="C261" s="27">
        <v>8</v>
      </c>
      <c r="D261" s="28">
        <v>180.5</v>
      </c>
      <c r="E261" s="25" t="s">
        <v>49</v>
      </c>
    </row>
    <row r="262" spans="1:6">
      <c r="A262" s="22" t="s">
        <v>0</v>
      </c>
      <c r="B262" s="24" t="s">
        <v>1</v>
      </c>
      <c r="C262" s="23" t="s">
        <v>0</v>
      </c>
      <c r="D262" s="22">
        <v>180.5</v>
      </c>
      <c r="E262" s="6" t="s">
        <v>0</v>
      </c>
      <c r="F262" s="2">
        <v>2</v>
      </c>
    </row>
    <row r="263" spans="1:6">
      <c r="A263" s="69" t="s">
        <v>48</v>
      </c>
      <c r="B263" s="69"/>
      <c r="C263" s="69"/>
      <c r="D263" s="69"/>
      <c r="E263" s="68"/>
      <c r="F263" s="2">
        <v>1</v>
      </c>
    </row>
    <row r="264" spans="1:6" ht="75">
      <c r="A264" s="60" t="s">
        <v>45</v>
      </c>
      <c r="B264" s="60" t="s">
        <v>47</v>
      </c>
      <c r="C264" s="67">
        <v>2</v>
      </c>
      <c r="D264" s="66">
        <v>30.782</v>
      </c>
      <c r="E264" s="65" t="s">
        <v>46</v>
      </c>
    </row>
    <row r="265" spans="1:6">
      <c r="A265" s="64"/>
      <c r="B265" s="63"/>
      <c r="C265" s="62"/>
      <c r="D265" s="61"/>
      <c r="E265" s="61"/>
    </row>
    <row r="266" spans="1:6" ht="75">
      <c r="A266" s="60" t="s">
        <v>45</v>
      </c>
      <c r="B266" s="59" t="s">
        <v>44</v>
      </c>
      <c r="C266" s="58">
        <v>2</v>
      </c>
      <c r="D266" s="57">
        <v>12.218</v>
      </c>
      <c r="E266" s="56" t="s">
        <v>43</v>
      </c>
    </row>
    <row r="267" spans="1:6">
      <c r="A267" s="6" t="s">
        <v>0</v>
      </c>
      <c r="B267" s="55" t="s">
        <v>1</v>
      </c>
      <c r="C267" s="54" t="s">
        <v>0</v>
      </c>
      <c r="D267" s="53">
        <f>SUM(D264:D266)</f>
        <v>43</v>
      </c>
      <c r="E267" s="6" t="s">
        <v>0</v>
      </c>
      <c r="F267" s="2">
        <v>2</v>
      </c>
    </row>
    <row r="268" spans="1:6">
      <c r="A268" s="52" t="s">
        <v>42</v>
      </c>
      <c r="B268" s="52"/>
      <c r="C268" s="52"/>
      <c r="D268" s="52"/>
      <c r="E268" s="52"/>
      <c r="F268" s="2">
        <v>1</v>
      </c>
    </row>
    <row r="269" spans="1:6">
      <c r="A269" s="51" t="s">
        <v>41</v>
      </c>
      <c r="B269" s="47" t="s">
        <v>40</v>
      </c>
      <c r="C269" s="46">
        <v>2</v>
      </c>
      <c r="D269" s="50">
        <v>45.96</v>
      </c>
      <c r="E269" s="49" t="s">
        <v>6</v>
      </c>
    </row>
    <row r="270" spans="1:6">
      <c r="A270" s="48"/>
      <c r="B270" s="47" t="s">
        <v>39</v>
      </c>
      <c r="C270" s="46">
        <v>1</v>
      </c>
      <c r="D270" s="45">
        <v>14.038</v>
      </c>
      <c r="E270" s="44"/>
    </row>
    <row r="271" spans="1:6" ht="15.75" thickBot="1">
      <c r="A271" s="43" t="s">
        <v>0</v>
      </c>
      <c r="B271" s="42" t="s">
        <v>1</v>
      </c>
      <c r="C271" s="41" t="s">
        <v>0</v>
      </c>
      <c r="D271" s="40">
        <f>SUM(D269:D270)</f>
        <v>59.998000000000005</v>
      </c>
      <c r="E271" s="39" t="s">
        <v>0</v>
      </c>
      <c r="F271" s="2">
        <v>2</v>
      </c>
    </row>
    <row r="272" spans="1:6">
      <c r="A272" s="38" t="s">
        <v>38</v>
      </c>
      <c r="B272" s="38"/>
      <c r="C272" s="38"/>
      <c r="D272" s="38"/>
      <c r="E272" s="38"/>
      <c r="F272" s="2">
        <v>1</v>
      </c>
    </row>
    <row r="273" spans="1:6">
      <c r="A273" s="37" t="s">
        <v>37</v>
      </c>
      <c r="B273" s="35" t="s">
        <v>36</v>
      </c>
      <c r="C273" s="27">
        <v>48</v>
      </c>
      <c r="D273" s="28">
        <v>69.959999999999994</v>
      </c>
      <c r="E273" s="32" t="s">
        <v>35</v>
      </c>
    </row>
    <row r="274" spans="1:6">
      <c r="A274" s="36" t="s">
        <v>37</v>
      </c>
      <c r="B274" s="35" t="s">
        <v>36</v>
      </c>
      <c r="C274" s="34">
        <v>59</v>
      </c>
      <c r="D274" s="33">
        <v>99.954999999999998</v>
      </c>
      <c r="E274" s="32" t="s">
        <v>35</v>
      </c>
    </row>
    <row r="275" spans="1:6">
      <c r="A275" s="19" t="s">
        <v>18</v>
      </c>
      <c r="B275" s="19" t="s">
        <v>34</v>
      </c>
      <c r="C275" s="27">
        <v>4</v>
      </c>
      <c r="D275" s="28">
        <v>69.903000000000006</v>
      </c>
      <c r="E275" s="25" t="s">
        <v>33</v>
      </c>
    </row>
    <row r="276" spans="1:6">
      <c r="A276" s="19" t="s">
        <v>18</v>
      </c>
      <c r="B276" s="19" t="s">
        <v>32</v>
      </c>
      <c r="C276" s="27">
        <v>8</v>
      </c>
      <c r="D276" s="28">
        <v>70</v>
      </c>
      <c r="E276" s="28" t="s">
        <v>31</v>
      </c>
    </row>
    <row r="277" spans="1:6">
      <c r="A277" s="19" t="s">
        <v>18</v>
      </c>
      <c r="B277" s="16" t="s">
        <v>30</v>
      </c>
      <c r="C277" s="15">
        <v>1</v>
      </c>
      <c r="D277" s="28">
        <v>1.92</v>
      </c>
      <c r="E277" s="28" t="s">
        <v>29</v>
      </c>
    </row>
    <row r="278" spans="1:6">
      <c r="A278" s="19" t="s">
        <v>18</v>
      </c>
      <c r="B278" s="16" t="s">
        <v>28</v>
      </c>
      <c r="C278" s="15">
        <v>1</v>
      </c>
      <c r="D278" s="28">
        <v>3.21</v>
      </c>
      <c r="E278" s="28" t="s">
        <v>27</v>
      </c>
    </row>
    <row r="279" spans="1:6">
      <c r="A279" s="19" t="s">
        <v>18</v>
      </c>
      <c r="B279" s="19" t="s">
        <v>26</v>
      </c>
      <c r="C279" s="27">
        <v>1</v>
      </c>
      <c r="D279" s="28">
        <v>2.2999999999999998</v>
      </c>
      <c r="E279" s="28" t="s">
        <v>22</v>
      </c>
    </row>
    <row r="280" spans="1:6">
      <c r="A280" s="19" t="s">
        <v>18</v>
      </c>
      <c r="B280" s="19" t="s">
        <v>25</v>
      </c>
      <c r="C280" s="27">
        <v>5</v>
      </c>
      <c r="D280" s="28">
        <v>4.74</v>
      </c>
      <c r="E280" s="28" t="s">
        <v>22</v>
      </c>
    </row>
    <row r="281" spans="1:6">
      <c r="A281" s="19" t="s">
        <v>18</v>
      </c>
      <c r="B281" s="16" t="s">
        <v>24</v>
      </c>
      <c r="C281" s="15">
        <v>2</v>
      </c>
      <c r="D281" s="28">
        <v>1.2</v>
      </c>
      <c r="E281" s="28" t="s">
        <v>22</v>
      </c>
    </row>
    <row r="282" spans="1:6">
      <c r="A282" s="19" t="s">
        <v>18</v>
      </c>
      <c r="B282" s="16" t="s">
        <v>23</v>
      </c>
      <c r="C282" s="15">
        <v>1</v>
      </c>
      <c r="D282" s="28">
        <v>2.35</v>
      </c>
      <c r="E282" s="28" t="s">
        <v>22</v>
      </c>
    </row>
    <row r="283" spans="1:6">
      <c r="A283" s="19" t="s">
        <v>18</v>
      </c>
      <c r="B283" s="31" t="s">
        <v>21</v>
      </c>
      <c r="C283" s="30">
        <v>1</v>
      </c>
      <c r="D283" s="28">
        <v>5</v>
      </c>
      <c r="E283" s="28" t="s">
        <v>20</v>
      </c>
    </row>
    <row r="284" spans="1:6">
      <c r="A284" s="19" t="s">
        <v>18</v>
      </c>
      <c r="B284" s="31" t="s">
        <v>19</v>
      </c>
      <c r="C284" s="30">
        <v>47</v>
      </c>
      <c r="D284" s="28">
        <v>116.395</v>
      </c>
      <c r="E284" s="28" t="s">
        <v>16</v>
      </c>
    </row>
    <row r="285" spans="1:6">
      <c r="A285" s="19" t="s">
        <v>18</v>
      </c>
      <c r="B285" s="31" t="s">
        <v>17</v>
      </c>
      <c r="C285" s="30">
        <v>60</v>
      </c>
      <c r="D285" s="28">
        <v>53.52</v>
      </c>
      <c r="E285" s="28" t="s">
        <v>16</v>
      </c>
    </row>
    <row r="286" spans="1:6">
      <c r="A286" s="19"/>
      <c r="B286" s="16"/>
      <c r="C286" s="15"/>
      <c r="D286" s="28"/>
      <c r="E286" s="28"/>
    </row>
    <row r="287" spans="1:6">
      <c r="A287" s="22" t="s">
        <v>0</v>
      </c>
      <c r="B287" s="24" t="s">
        <v>1</v>
      </c>
      <c r="C287" s="23" t="s">
        <v>0</v>
      </c>
      <c r="D287" s="22">
        <f>SUM(D273:D285)</f>
        <v>500.45299999999997</v>
      </c>
      <c r="E287" s="22" t="s">
        <v>0</v>
      </c>
      <c r="F287" s="2">
        <v>2</v>
      </c>
    </row>
    <row r="288" spans="1:6">
      <c r="A288" s="29" t="s">
        <v>12</v>
      </c>
      <c r="B288" s="29"/>
      <c r="C288" s="29"/>
      <c r="D288" s="29"/>
      <c r="E288" s="29"/>
      <c r="F288" s="2">
        <v>1</v>
      </c>
    </row>
    <row r="289" spans="1:6" ht="30">
      <c r="A289" s="19" t="s">
        <v>12</v>
      </c>
      <c r="B289" s="19" t="s">
        <v>11</v>
      </c>
      <c r="C289" s="27">
        <v>2</v>
      </c>
      <c r="D289" s="26">
        <v>16.3</v>
      </c>
      <c r="E289" s="25" t="s">
        <v>10</v>
      </c>
    </row>
    <row r="290" spans="1:6" ht="30">
      <c r="A290" s="19" t="s">
        <v>12</v>
      </c>
      <c r="B290" s="19" t="s">
        <v>11</v>
      </c>
      <c r="C290" s="27">
        <v>2</v>
      </c>
      <c r="D290" s="26">
        <v>6.6</v>
      </c>
      <c r="E290" s="25" t="s">
        <v>10</v>
      </c>
    </row>
    <row r="291" spans="1:6" ht="30">
      <c r="A291" s="19" t="s">
        <v>12</v>
      </c>
      <c r="B291" s="16" t="s">
        <v>15</v>
      </c>
      <c r="C291" s="15">
        <v>2</v>
      </c>
      <c r="D291" s="26">
        <v>44.287999999999997</v>
      </c>
      <c r="E291" s="28" t="s">
        <v>13</v>
      </c>
    </row>
    <row r="292" spans="1:6" ht="30">
      <c r="A292" s="19" t="s">
        <v>12</v>
      </c>
      <c r="B292" s="19" t="s">
        <v>11</v>
      </c>
      <c r="C292" s="15">
        <v>1</v>
      </c>
      <c r="D292" s="26">
        <v>10</v>
      </c>
      <c r="E292" s="28" t="s">
        <v>13</v>
      </c>
    </row>
    <row r="293" spans="1:6" ht="30">
      <c r="A293" s="19" t="s">
        <v>12</v>
      </c>
      <c r="B293" s="19" t="s">
        <v>14</v>
      </c>
      <c r="C293" s="27">
        <v>1</v>
      </c>
      <c r="D293" s="26">
        <v>6.4</v>
      </c>
      <c r="E293" s="28" t="s">
        <v>13</v>
      </c>
    </row>
    <row r="294" spans="1:6" ht="30">
      <c r="A294" s="19" t="s">
        <v>12</v>
      </c>
      <c r="B294" s="19" t="s">
        <v>11</v>
      </c>
      <c r="C294" s="27">
        <v>1</v>
      </c>
      <c r="D294" s="26">
        <v>11.45</v>
      </c>
      <c r="E294" s="25" t="s">
        <v>10</v>
      </c>
    </row>
    <row r="295" spans="1:6">
      <c r="A295" s="22" t="s">
        <v>0</v>
      </c>
      <c r="B295" s="24" t="s">
        <v>1</v>
      </c>
      <c r="C295" s="23" t="s">
        <v>0</v>
      </c>
      <c r="D295" s="22">
        <f>SUM(D289:D294)</f>
        <v>95.037999999999997</v>
      </c>
      <c r="E295" s="22" t="s">
        <v>0</v>
      </c>
      <c r="F295" s="2">
        <v>2</v>
      </c>
    </row>
    <row r="296" spans="1:6">
      <c r="A296" s="21" t="s">
        <v>9</v>
      </c>
      <c r="B296" s="21"/>
      <c r="C296" s="21"/>
      <c r="D296" s="21"/>
      <c r="E296" s="21"/>
      <c r="F296" s="2">
        <v>1</v>
      </c>
    </row>
    <row r="297" spans="1:6">
      <c r="A297" s="20" t="s">
        <v>9</v>
      </c>
      <c r="B297" s="19" t="s">
        <v>8</v>
      </c>
      <c r="C297" s="15">
        <v>4</v>
      </c>
      <c r="D297" s="14">
        <v>73.932000000000002</v>
      </c>
      <c r="E297" s="10" t="s">
        <v>6</v>
      </c>
    </row>
    <row r="298" spans="1:6">
      <c r="A298" s="18"/>
      <c r="B298" s="16" t="s">
        <v>7</v>
      </c>
      <c r="C298" s="15">
        <v>4</v>
      </c>
      <c r="D298" s="14">
        <v>40</v>
      </c>
      <c r="E298" s="10" t="s">
        <v>6</v>
      </c>
    </row>
    <row r="299" spans="1:6">
      <c r="A299" s="17"/>
      <c r="B299" s="16" t="s">
        <v>5</v>
      </c>
      <c r="C299" s="15">
        <v>5</v>
      </c>
      <c r="D299" s="14">
        <v>41.8</v>
      </c>
      <c r="E299" s="10" t="s">
        <v>4</v>
      </c>
    </row>
    <row r="300" spans="1:6">
      <c r="A300" s="13"/>
      <c r="B300" s="13" t="s">
        <v>3</v>
      </c>
      <c r="C300" s="12">
        <v>5</v>
      </c>
      <c r="D300" s="11">
        <v>18.5</v>
      </c>
      <c r="E300" s="10" t="s">
        <v>2</v>
      </c>
    </row>
    <row r="301" spans="1:6">
      <c r="A301" s="6" t="s">
        <v>0</v>
      </c>
      <c r="B301" s="9" t="s">
        <v>1</v>
      </c>
      <c r="C301" s="8" t="s">
        <v>0</v>
      </c>
      <c r="D301" s="7">
        <f>SUM(D297:D300)</f>
        <v>174.232</v>
      </c>
      <c r="E301" s="6" t="s">
        <v>0</v>
      </c>
      <c r="F301" s="2">
        <v>2</v>
      </c>
    </row>
    <row r="303" spans="1:6">
      <c r="B303" s="5"/>
      <c r="D303" s="4"/>
    </row>
  </sheetData>
  <autoFilter ref="A2:G301"/>
  <mergeCells count="36">
    <mergeCell ref="A10:E10"/>
    <mergeCell ref="A249:E249"/>
    <mergeCell ref="A252:E252"/>
    <mergeCell ref="A92:E92"/>
    <mergeCell ref="A288:E288"/>
    <mergeCell ref="A4:E4"/>
    <mergeCell ref="A268:E268"/>
    <mergeCell ref="A269:A270"/>
    <mergeCell ref="E269:E270"/>
    <mergeCell ref="A233:E233"/>
    <mergeCell ref="A221:A222"/>
    <mergeCell ref="A220:E220"/>
    <mergeCell ref="A272:E272"/>
    <mergeCell ref="A1:E1"/>
    <mergeCell ref="D2:D3"/>
    <mergeCell ref="A2:A3"/>
    <mergeCell ref="B2:B3"/>
    <mergeCell ref="C2:C3"/>
    <mergeCell ref="E2:E3"/>
    <mergeCell ref="A256:E256"/>
    <mergeCell ref="A228:E228"/>
    <mergeCell ref="A241:A243"/>
    <mergeCell ref="E241:E243"/>
    <mergeCell ref="A224:E224"/>
    <mergeCell ref="A260:E260"/>
    <mergeCell ref="A245:E245"/>
    <mergeCell ref="A297:A299"/>
    <mergeCell ref="A296:E296"/>
    <mergeCell ref="A130:E130"/>
    <mergeCell ref="A162:E162"/>
    <mergeCell ref="A144:E144"/>
    <mergeCell ref="A240:E240"/>
    <mergeCell ref="A163:A169"/>
    <mergeCell ref="A170:A174"/>
    <mergeCell ref="A179:E179"/>
    <mergeCell ref="A263:E263"/>
  </mergeCells>
  <pageMargins left="0.70866141732283472" right="0.70866141732283472" top="0.74803149606299213" bottom="0.74803149606299213" header="0.31496062992125984" footer="0.31496062992125984"/>
  <pageSetup paperSize="9" scale="47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Придбання ОЗ</vt:lpstr>
      <vt:lpstr>'Придбання ОЗ'!Заголовки_для_печати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2020-05-13T07:37:56Z</dcterms:created>
  <dcterms:modified xsi:type="dcterms:W3CDTF">2020-05-13T07:38:22Z</dcterms:modified>
</cp:coreProperties>
</file>